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4. Рабочая\ДФГ\Решаем вместе 2022 год\График от районов\"/>
    </mc:Choice>
  </mc:AlternateContent>
  <bookViews>
    <workbookView xWindow="0" yWindow="0" windowWidth="2160" windowHeight="0"/>
  </bookViews>
  <sheets>
    <sheet name="Лист1" sheetId="2" r:id="rId1"/>
  </sheets>
  <definedNames>
    <definedName name="_xlnm.Print_Titles" localSheetId="0">Лист1!$2:$4</definedName>
    <definedName name="_xlnm.Print_Area" localSheetId="0">Лист1!$A$1:$R$415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2" i="2" l="1"/>
  <c r="F401" i="2"/>
  <c r="F319" i="2" l="1"/>
  <c r="F314" i="2"/>
  <c r="F309" i="2"/>
  <c r="F304" i="2"/>
  <c r="F299" i="2"/>
  <c r="F294" i="2"/>
  <c r="L260" i="2" l="1"/>
  <c r="F6" i="2" l="1"/>
  <c r="A58" i="2" l="1"/>
  <c r="A63" i="2" s="1"/>
  <c r="A67" i="2" s="1"/>
  <c r="A72" i="2" s="1"/>
  <c r="A76" i="2" s="1"/>
  <c r="A81" i="2" s="1"/>
  <c r="A85" i="2" s="1"/>
  <c r="A90" i="2" s="1"/>
  <c r="A94" i="2" s="1"/>
  <c r="A98" i="2" s="1"/>
  <c r="A102" i="2" s="1"/>
  <c r="A107" i="2" s="1"/>
  <c r="A111" i="2" s="1"/>
  <c r="A116" i="2" s="1"/>
  <c r="A120" i="2" s="1"/>
  <c r="A125" i="2" s="1"/>
  <c r="A131" i="2" s="1"/>
  <c r="A135" i="2" s="1"/>
  <c r="A139" i="2" s="1"/>
  <c r="A143" i="2" s="1"/>
  <c r="A148" i="2" s="1"/>
  <c r="A152" i="2" s="1"/>
  <c r="A156" i="2" s="1"/>
  <c r="A162" i="2" s="1"/>
  <c r="A166" i="2" s="1"/>
  <c r="A171" i="2" s="1"/>
  <c r="A176" i="2" s="1"/>
  <c r="A180" i="2" s="1"/>
  <c r="A186" i="2" s="1"/>
  <c r="A191" i="2" s="1"/>
  <c r="A196" i="2" s="1"/>
  <c r="A201" i="2" s="1"/>
  <c r="A206" i="2" s="1"/>
  <c r="A210" i="2" s="1"/>
  <c r="A215" i="2" s="1"/>
  <c r="A221" i="2" s="1"/>
  <c r="A226" i="2" s="1"/>
  <c r="A231" i="2" s="1"/>
  <c r="A237" i="2" s="1"/>
  <c r="A241" i="2" s="1"/>
  <c r="A245" i="2" s="1"/>
  <c r="A250" i="2" s="1"/>
  <c r="A254" i="2" s="1"/>
  <c r="A260" i="2" s="1"/>
  <c r="A265" i="2" s="1"/>
  <c r="A270" i="2" s="1"/>
  <c r="A275" i="2" s="1"/>
  <c r="A280" i="2" s="1"/>
  <c r="A284" i="2" s="1"/>
  <c r="A290" i="2" s="1"/>
  <c r="A295" i="2" s="1"/>
  <c r="A300" i="2" s="1"/>
  <c r="A305" i="2" s="1"/>
  <c r="A310" i="2" s="1"/>
  <c r="A315" i="2" s="1"/>
  <c r="A320" i="2" s="1"/>
  <c r="A326" i="2" s="1"/>
  <c r="A331" i="2" s="1"/>
  <c r="A336" i="2" s="1"/>
  <c r="A341" i="2" s="1"/>
  <c r="A346" i="2" s="1"/>
  <c r="A352" i="2" s="1"/>
  <c r="A357" i="2" s="1"/>
  <c r="A362" i="2" s="1"/>
  <c r="A367" i="2" s="1"/>
  <c r="A372" i="2" s="1"/>
  <c r="A377" i="2" s="1"/>
  <c r="A382" i="2" s="1"/>
  <c r="A388" i="2" s="1"/>
  <c r="A393" i="2" s="1"/>
  <c r="A402" i="2" s="1"/>
  <c r="A407" i="2" s="1"/>
  <c r="A412" i="2" s="1"/>
  <c r="F279" i="2" l="1"/>
  <c r="F269" i="2"/>
  <c r="F274" i="2"/>
  <c r="F411" i="2"/>
  <c r="F406" i="2"/>
  <c r="F387" i="2"/>
  <c r="F381" i="2"/>
  <c r="F376" i="2"/>
  <c r="F371" i="2"/>
  <c r="F366" i="2"/>
  <c r="F361" i="2"/>
  <c r="F356" i="2"/>
  <c r="F351" i="2"/>
  <c r="F345" i="2"/>
  <c r="F340" i="2"/>
  <c r="F335" i="2"/>
  <c r="F330" i="2"/>
  <c r="F325" i="2"/>
  <c r="F289" i="2"/>
  <c r="F264" i="2"/>
  <c r="F259" i="2"/>
  <c r="F249" i="2"/>
  <c r="F236" i="2"/>
  <c r="F230" i="2"/>
  <c r="F225" i="2"/>
  <c r="F220" i="2"/>
  <c r="F214" i="2"/>
  <c r="F205" i="2"/>
  <c r="F200" i="2"/>
  <c r="F195" i="2"/>
  <c r="F190" i="2"/>
  <c r="F185" i="2"/>
  <c r="F175" i="2"/>
  <c r="F170" i="2"/>
  <c r="F161" i="2"/>
  <c r="F147" i="2"/>
  <c r="F80" i="2"/>
  <c r="F89" i="2"/>
  <c r="F106" i="2"/>
  <c r="F115" i="2"/>
  <c r="F130" i="2"/>
  <c r="F71" i="2"/>
  <c r="F62" i="2"/>
  <c r="F57" i="2"/>
  <c r="F40" i="2"/>
  <c r="F324" i="2" l="1"/>
  <c r="F39" i="2"/>
  <c r="F386" i="2"/>
  <c r="F350" i="2"/>
  <c r="F288" i="2"/>
  <c r="F258" i="2"/>
  <c r="F235" i="2"/>
  <c r="F219" i="2"/>
  <c r="F184" i="2"/>
  <c r="F160" i="2"/>
  <c r="F5" i="2" l="1"/>
</calcChain>
</file>

<file path=xl/sharedStrings.xml><?xml version="1.0" encoding="utf-8"?>
<sst xmlns="http://schemas.openxmlformats.org/spreadsheetml/2006/main" count="997" uniqueCount="781">
  <si>
    <t>п/п</t>
  </si>
  <si>
    <t>Наименование населенного пункта</t>
  </si>
  <si>
    <t>Наименование объекта набравшего наибольшее количество голосов в ходе голосования по отбору приоритетных объектов благоустройства на 2022 год)</t>
  </si>
  <si>
    <t>1.</t>
  </si>
  <si>
    <t>с. Никольское</t>
  </si>
  <si>
    <t>2.</t>
  </si>
  <si>
    <t>2.1.</t>
  </si>
  <si>
    <t>3.</t>
  </si>
  <si>
    <t>3.1.</t>
  </si>
  <si>
    <t>3.1.1.</t>
  </si>
  <si>
    <t>п. Оссора</t>
  </si>
  <si>
    <t>3.2.</t>
  </si>
  <si>
    <t>3.2.1.</t>
  </si>
  <si>
    <t>с. Ивашка</t>
  </si>
  <si>
    <t>Детская площадка на Рыбозаводской стороне</t>
  </si>
  <si>
    <t>3.3.</t>
  </si>
  <si>
    <t>3.3.1.</t>
  </si>
  <si>
    <t>с. Ильпырское</t>
  </si>
  <si>
    <t>Общественная зона отдыха Лодочная</t>
  </si>
  <si>
    <t>с. Карага</t>
  </si>
  <si>
    <t>Установка Стелы Победы и парковой зоны</t>
  </si>
  <si>
    <t>с. Тымлат</t>
  </si>
  <si>
    <t>Выполнение работ по устройству мемориальной стелы</t>
  </si>
  <si>
    <t>4.</t>
  </si>
  <si>
    <t>4.1.</t>
  </si>
  <si>
    <t>Обустройство спортивной площадки</t>
  </si>
  <si>
    <t>4.2.</t>
  </si>
  <si>
    <t>4.2.1.</t>
  </si>
  <si>
    <t>Место для отдыха жителей</t>
  </si>
  <si>
    <t>Обустройство места проведения 
культурно-массовых мероприятий 
на площади им. В. И. Ленина</t>
  </si>
  <si>
    <t>Обустройство Парка памяти воинам ВОВ</t>
  </si>
  <si>
    <t>Вилючинский городской округ</t>
  </si>
  <si>
    <t>5.1.</t>
  </si>
  <si>
    <t>5.2.</t>
  </si>
  <si>
    <t>Бетонирование многофункциональной 
физкультурно-оздоровительной площадки</t>
  </si>
  <si>
    <t>Быстринский муниципальный район</t>
  </si>
  <si>
    <t>6.1.</t>
  </si>
  <si>
    <t>6.1.1.</t>
  </si>
  <si>
    <t>Тюбинговая горка</t>
  </si>
  <si>
    <t>6.2.</t>
  </si>
  <si>
    <t>6.2.2.</t>
  </si>
  <si>
    <t>с. Эссо</t>
  </si>
  <si>
    <t>Обустройство парка «Центральный» 
по адресу: улица Комсомольская, 1</t>
  </si>
  <si>
    <t>7.1.</t>
  </si>
  <si>
    <t>7.1.1.</t>
  </si>
  <si>
    <t>7.2.</t>
  </si>
  <si>
    <t>7.2.1.</t>
  </si>
  <si>
    <t>с. Устьевое</t>
  </si>
  <si>
    <t>Создание сквера</t>
  </si>
  <si>
    <t>с. Соболево</t>
  </si>
  <si>
    <t>Обустройство футбольного поля пер. Совхозный</t>
  </si>
  <si>
    <t>Тигильский муниципальный район</t>
  </si>
  <si>
    <t>8.1.1.</t>
  </si>
  <si>
    <t>с. Воямполка</t>
  </si>
  <si>
    <t>Уличный спортивный объект</t>
  </si>
  <si>
    <t>с. Ковран</t>
  </si>
  <si>
    <t xml:space="preserve">Обустройство и монтаж многофункциональной игровой спортивной площадки </t>
  </si>
  <si>
    <t>с. Лесная</t>
  </si>
  <si>
    <t>с. Седанка</t>
  </si>
  <si>
    <t>Устройство сетей наружного освещения</t>
  </si>
  <si>
    <t>с. Тигиль</t>
  </si>
  <si>
    <t>Обустройство тротуаров</t>
  </si>
  <si>
    <t>с. Хайрюзово</t>
  </si>
  <si>
    <t>Пенжинский муниципальный район</t>
  </si>
  <si>
    <t>9.1.1.</t>
  </si>
  <si>
    <t>Этнопарк «Апигин»</t>
  </si>
  <si>
    <t>Этнопарк</t>
  </si>
  <si>
    <t xml:space="preserve">Установка стелы «Я люблю Слаутное» </t>
  </si>
  <si>
    <t>Округ № 1</t>
  </si>
  <si>
    <t>Обустройство бывшего стадиона по адресу: ул. Индустриальная, дом № 7</t>
  </si>
  <si>
    <t>Округ № 2</t>
  </si>
  <si>
    <t>Асфальтирование межквартальных проездов вокруг средней школы № 6 (ул. Курильская, дома № 30, 34, 32, ул. Рябиковская, дома № 101, 71/1, 97)</t>
  </si>
  <si>
    <t>Округ № 3</t>
  </si>
  <si>
    <t>Строительство пешеходного перехода, установка дорожного знака, нанесение разметки между остановками на повороте в мкр. Дальний и Заозерный</t>
  </si>
  <si>
    <t>Округ № 4</t>
  </si>
  <si>
    <t>Округ № 5</t>
  </si>
  <si>
    <t>Ремонт проезда и строительство тротуара вдоль домов № 5-13 по проспекту 50 лет Октября со стороны магистральной дороги</t>
  </si>
  <si>
    <t>Округ № 6</t>
  </si>
  <si>
    <t>Первый этап благоустройства набережной в районе "Сероглазка". Обустройство пешеходной зоны вдоль пляжа, организация освещения, установка лавочек</t>
  </si>
  <si>
    <t>Округ № 7</t>
  </si>
  <si>
    <t>Округ № 8</t>
  </si>
  <si>
    <t>Устройство межквартального освещения по улице Виталия Кручины</t>
  </si>
  <si>
    <t>11.1.</t>
  </si>
  <si>
    <t>11.1.1.</t>
  </si>
  <si>
    <t>Устройство спортивной площадки ул. Красноярская, д. 2а</t>
  </si>
  <si>
    <t xml:space="preserve">Устройство новой беговой дорожки на стадионе "Строитель" </t>
  </si>
  <si>
    <t>Благоустройство сквера в микрорайоне  "Пограничный"</t>
  </si>
  <si>
    <t>11.2.</t>
  </si>
  <si>
    <t>11.2.1.</t>
  </si>
  <si>
    <t>п. Вулканный</t>
  </si>
  <si>
    <t>Реконструкция Центрального стадиона</t>
  </si>
  <si>
    <t>11.3.</t>
  </si>
  <si>
    <t>11.3.1.</t>
  </si>
  <si>
    <t>Устройство открытой площадки для спортивных игр</t>
  </si>
  <si>
    <t>с. Северные Коряки</t>
  </si>
  <si>
    <t>п. Зеленый</t>
  </si>
  <si>
    <t>Устройство открытой спортивной площадки в п. Зеленый</t>
  </si>
  <si>
    <t>11.4.</t>
  </si>
  <si>
    <t>11.4.1.</t>
  </si>
  <si>
    <t>п. Начики</t>
  </si>
  <si>
    <t>п. Дальний</t>
  </si>
  <si>
    <t>11.5.</t>
  </si>
  <si>
    <t>11.5.1.</t>
  </si>
  <si>
    <t>п. Новый</t>
  </si>
  <si>
    <t>п. Двуречье</t>
  </si>
  <si>
    <t>11.6.</t>
  </si>
  <si>
    <t>11.6.1.</t>
  </si>
  <si>
    <t>п. Лесной</t>
  </si>
  <si>
    <t>Обустройство детской площадки п. Лесной (устройство прорезиненного ударопоглащающего покрытия под  игровыми и спортивными  малыми архитектурными формами, озеленение установка видеонаблюдения)</t>
  </si>
  <si>
    <t>п. Березняки</t>
  </si>
  <si>
    <t>Обустройство детской площадки п. Березняки (устройство прорезиненного ударопоглащающего покрытия под  игровыми и спортивными  малыми архитектурными формами, озеленение,установка видеонаблюдения)</t>
  </si>
  <si>
    <t>11.7.</t>
  </si>
  <si>
    <t>11.7.1.</t>
  </si>
  <si>
    <t>с. Паратунка</t>
  </si>
  <si>
    <t>п. Термальный</t>
  </si>
  <si>
    <t>Продолжение благоустройства зоны отдыха в сквере п. Термиальный</t>
  </si>
  <si>
    <t>п. Светлый</t>
  </si>
  <si>
    <t>п. Крутобереговый</t>
  </si>
  <si>
    <t>Благоустройство парковой зоны по ул. Ролдугина, п. Раздольный</t>
  </si>
  <si>
    <t>Усть-Камчатский муниципальный район</t>
  </si>
  <si>
    <t>12.1.</t>
  </si>
  <si>
    <t>12.1.1.</t>
  </si>
  <si>
    <t>п. Козыревск</t>
  </si>
  <si>
    <t>Благоустройство общественной территории по адресу: п. Козыревск, ул. Ленинская, д. 54</t>
  </si>
  <si>
    <t>с. Майское</t>
  </si>
  <si>
    <t>12.2.</t>
  </si>
  <si>
    <t>12.2.1.</t>
  </si>
  <si>
    <t>п. Ключи</t>
  </si>
  <si>
    <t>12.3.</t>
  </si>
  <si>
    <t>Усть-Камчатское сельское поселение</t>
  </si>
  <si>
    <t>12.3.1.</t>
  </si>
  <si>
    <t>п. Усть-Камчатск</t>
  </si>
  <si>
    <t>Устройство павильона автобусной остановки
в с. Крутоберегово</t>
  </si>
  <si>
    <t>13.</t>
  </si>
  <si>
    <t>13.1.</t>
  </si>
  <si>
    <t>13.1.1.</t>
  </si>
  <si>
    <t>п. Озерновский</t>
  </si>
  <si>
    <t>Устройство универсальной спортивной площадки для минифутбола, баскетбола, волейбола</t>
  </si>
  <si>
    <t>13.2.</t>
  </si>
  <si>
    <t>13.2.1.</t>
  </si>
  <si>
    <t>п. Октябрьский</t>
  </si>
  <si>
    <t>Строительство мини-футбольного поля</t>
  </si>
  <si>
    <t>13.3.</t>
  </si>
  <si>
    <t>13.3.1.</t>
  </si>
  <si>
    <t>с. Апача</t>
  </si>
  <si>
    <t>Обустройство спортивной площадки (укладка прорезиненного покрытия, закупка спортивных тренажеров)</t>
  </si>
  <si>
    <t>13.4.</t>
  </si>
  <si>
    <t>13.4.1.</t>
  </si>
  <si>
    <t>с. Запорожье</t>
  </si>
  <si>
    <t>Строительство универсальной спортивной площадки</t>
  </si>
  <si>
    <t>13.5.</t>
  </si>
  <si>
    <t>13.5.1.</t>
  </si>
  <si>
    <t>13.6.</t>
  </si>
  <si>
    <t>13.6.1.</t>
  </si>
  <si>
    <t>Благоустройство территории парка</t>
  </si>
  <si>
    <t>Олюторский муниципальный район</t>
  </si>
  <si>
    <t>14.1.</t>
  </si>
  <si>
    <t>14.1.1.</t>
  </si>
  <si>
    <t>Спортивная площадка для занятия футболом, воллейболом</t>
  </si>
  <si>
    <t>14.2.</t>
  </si>
  <si>
    <t>14.2.1.</t>
  </si>
  <si>
    <t>с. Ачайваям</t>
  </si>
  <si>
    <t>Детская площадка</t>
  </si>
  <si>
    <t>14.3.</t>
  </si>
  <si>
    <t>14.3.1.</t>
  </si>
  <si>
    <t>с. Вывенка</t>
  </si>
  <si>
    <t>14.4.</t>
  </si>
  <si>
    <t>14.4.1.</t>
  </si>
  <si>
    <t>с. Средние Пахачи</t>
  </si>
  <si>
    <t>Модульная баня</t>
  </si>
  <si>
    <t>14.5.</t>
  </si>
  <si>
    <t>14.5.1.</t>
  </si>
  <si>
    <t>Открытая площадка - роллердром</t>
  </si>
  <si>
    <t>Спортивная площадка для занятий фуктболом и волейболом</t>
  </si>
  <si>
    <t>Спортивная площадка для занятия футболом, волейболом</t>
  </si>
  <si>
    <t>«Создание детской площадки и площадки для занятия уличным баскетболом и воркаутом», адресный ориентир: 688000, Камчатский край, Тигильский район, пгт. Палана, ул. Гиля, 6</t>
  </si>
  <si>
    <t>Благоустройство места отдыха для детей и взрослых между домами ул. Лукашевского д. 55 и ул. Советской д. 94</t>
  </si>
  <si>
    <t>Благоустройство детской площадки в районе дома № 32 по улице Крашенинникова</t>
  </si>
  <si>
    <t>Обустройствои детской площадки с устройством резинового покрытия в зеленой зоне выше дома № 4 по Орбитальному проезду. Строительство дорожки к памятнику камчатским партизанам: Бохняку, Войцешеку, Давыдову и Тушканову - участникам борьбы за советскую власть на Камчатке</t>
  </si>
  <si>
    <t>Комплексное благоустройство сквера по адресу: проспект Победы, д. № 61. Обустройство пешеходных дорожек с освещением</t>
  </si>
  <si>
    <t>Место отдыха жителей: прогулочная площадка 
с обзорным видом по улице 50 лет Октября, между домами № 16 и № 20</t>
  </si>
  <si>
    <t>Благоустройство территории Аллеи славы 
на площади им. В. И. Ленина</t>
  </si>
  <si>
    <t>Благоустройство места отдыха (парк) по адресу с. Лесная ул. Депутатская, д. 7</t>
  </si>
  <si>
    <t>Площадка для мусорных контейнеров (2 шт.) ул. Набережная, ул. Сахалинская</t>
  </si>
  <si>
    <t>Обустройство парка отдыха на ул. Геологов, адресный ориентир: Камчатский край, Елизовский район, с. Коряки, ул. Геологов, 2</t>
  </si>
  <si>
    <t>Устройство спортивной площадки в с. Северные Коряки</t>
  </si>
  <si>
    <t>Устройство хоккейной площадки с. Паратунка</t>
  </si>
  <si>
    <t>Обустройство общественной территории по адресу: с. Майское, ул. Комсомольская, д. 9</t>
  </si>
  <si>
    <t xml:space="preserve">Детская игровая площадка по ул. Школьная </t>
  </si>
  <si>
    <t>Благоустройство Парка культуры и отдыха
за Храмом в честь Покрова Пресвятой Богородицы в п. Усть-Камчатск</t>
  </si>
  <si>
    <t>Кадастровый номер земельного участка</t>
  </si>
  <si>
    <t>Адрес земельного участка, на котором будет расположен объект</t>
  </si>
  <si>
    <t>Краткое описание проекта**</t>
  </si>
  <si>
    <t>Контрольный срок утверждения проектно сметной документации</t>
  </si>
  <si>
    <t>Предмет закупки</t>
  </si>
  <si>
    <t>Дата завершения реализации проекта (введения объекта)</t>
  </si>
  <si>
    <t>Ответственный исполнитель (ФИО, должность, контактный телефон)</t>
  </si>
  <si>
    <t xml:space="preserve">Контрольная дата </t>
  </si>
  <si>
    <t>размещения извещения о закупке товаров (работ, услуг)</t>
  </si>
  <si>
    <t>заключения договора (контракта) на выполнение работ, услуг, поставки товара (оборудования)</t>
  </si>
  <si>
    <t>исполнения контракта (договора)</t>
  </si>
  <si>
    <t>Предусмотрено в краевом бюджете на реализацию проекта (тыс. рублей)</t>
  </si>
  <si>
    <t>Площадь участка (м кв)</t>
  </si>
  <si>
    <t>контрольная дата оформления земельного участка</t>
  </si>
  <si>
    <t xml:space="preserve">В случае отсутствия земельного участка </t>
  </si>
  <si>
    <t>площадь оформляемого земельного участка (м кв)</t>
  </si>
  <si>
    <t>Петропавловск-Камчатский городской округ</t>
  </si>
  <si>
    <t>1.1</t>
  </si>
  <si>
    <t>1.2</t>
  </si>
  <si>
    <t>1.3</t>
  </si>
  <si>
    <t>1.4</t>
  </si>
  <si>
    <t>1.5</t>
  </si>
  <si>
    <t>1.6</t>
  </si>
  <si>
    <t>1.7</t>
  </si>
  <si>
    <t>1.8</t>
  </si>
  <si>
    <t>Елизовский муниципальный район</t>
  </si>
  <si>
    <t>Елизовское городское поселение</t>
  </si>
  <si>
    <t>г. Елизово микрорайон 1</t>
  </si>
  <si>
    <t>г. Елизово микрорайон 2</t>
  </si>
  <si>
    <t>г. Елизово микрорайон 3</t>
  </si>
  <si>
    <t>Сквер или парк</t>
  </si>
  <si>
    <t>г. Елизово микрорайон 4</t>
  </si>
  <si>
    <t>Вулканное городское поселение</t>
  </si>
  <si>
    <t>Николаевое сельское поселение</t>
  </si>
  <si>
    <t>с. Николаевка</t>
  </si>
  <si>
    <t>с. Сосновка</t>
  </si>
  <si>
    <t>Паратунское сельское поселение</t>
  </si>
  <si>
    <t>Раздольненское сельское поселение</t>
  </si>
  <si>
    <t xml:space="preserve">п. Раздольный     </t>
  </si>
  <si>
    <t>п. Кеткина</t>
  </si>
  <si>
    <t>Корякское сельское поселение</t>
  </si>
  <si>
    <t>с. Коряки (мкр. Геологи)</t>
  </si>
  <si>
    <t>Новолесновское сельское поселение</t>
  </si>
  <si>
    <t>Начикинское сельское поселения</t>
  </si>
  <si>
    <t xml:space="preserve">п. Сокоч   </t>
  </si>
  <si>
    <t>Новоавачинское сельское поселение</t>
  </si>
  <si>
    <t>п. Нагорный</t>
  </si>
  <si>
    <t>п. Красный</t>
  </si>
  <si>
    <t>Пионерское сельское поселение</t>
  </si>
  <si>
    <t>п.  Пионерский</t>
  </si>
  <si>
    <t>2.1.1</t>
  </si>
  <si>
    <t>2.1.2</t>
  </si>
  <si>
    <t>2.1.3</t>
  </si>
  <si>
    <t>2.1.4</t>
  </si>
  <si>
    <t>2.2.</t>
  </si>
  <si>
    <t>2.3.</t>
  </si>
  <si>
    <t>2.4.</t>
  </si>
  <si>
    <t>2.5.</t>
  </si>
  <si>
    <t>2.6.</t>
  </si>
  <si>
    <t>2.7.</t>
  </si>
  <si>
    <t>2.8.</t>
  </si>
  <si>
    <t>2.9.</t>
  </si>
  <si>
    <t>2.10.</t>
  </si>
  <si>
    <t>2.2.1</t>
  </si>
  <si>
    <t>2.3.1</t>
  </si>
  <si>
    <t>2.3.2</t>
  </si>
  <si>
    <t>2.4.1.</t>
  </si>
  <si>
    <t>2.4.2.</t>
  </si>
  <si>
    <t>2.5.1.</t>
  </si>
  <si>
    <t>2.5.2.</t>
  </si>
  <si>
    <t>2.6.1</t>
  </si>
  <si>
    <t>2.6.2</t>
  </si>
  <si>
    <t>2.6.3</t>
  </si>
  <si>
    <t>2.6.4</t>
  </si>
  <si>
    <t>2.8.1</t>
  </si>
  <si>
    <t>2.8.2</t>
  </si>
  <si>
    <t>2.8.3</t>
  </si>
  <si>
    <t>2.9.1</t>
  </si>
  <si>
    <t>2.9.2</t>
  </si>
  <si>
    <t>2.9.3</t>
  </si>
  <si>
    <t>2.9.4</t>
  </si>
  <si>
    <t>2.10.1</t>
  </si>
  <si>
    <t>2.10.2</t>
  </si>
  <si>
    <t>2.10.3</t>
  </si>
  <si>
    <t>Козыревское сельское поселение</t>
  </si>
  <si>
    <t xml:space="preserve">Ключевское сельское поселение </t>
  </si>
  <si>
    <t>с. Крутоберегово</t>
  </si>
  <si>
    <t>3.1.2.</t>
  </si>
  <si>
    <t>3.3.2.</t>
  </si>
  <si>
    <t>Усть-Большерецкий муниципальный район</t>
  </si>
  <si>
    <t>Усть-Большерецкое сельское поселение</t>
  </si>
  <si>
    <t>с. Усть-Больше-     рецк</t>
  </si>
  <si>
    <t>Запорожское сельское поселение</t>
  </si>
  <si>
    <t xml:space="preserve">Озерновское городское поселение </t>
  </si>
  <si>
    <t>Октябрьское городское поселение</t>
  </si>
  <si>
    <t>Кавалерское сельское поселение</t>
  </si>
  <si>
    <t>с. Кавалерское</t>
  </si>
  <si>
    <t>Апачинское сельское поселение</t>
  </si>
  <si>
    <t>4.1.1.</t>
  </si>
  <si>
    <t>4.3.</t>
  </si>
  <si>
    <t>4.3.1.</t>
  </si>
  <si>
    <t>4.4.</t>
  </si>
  <si>
    <t>4.4.1.</t>
  </si>
  <si>
    <t>4.5.</t>
  </si>
  <si>
    <t>4.5.1.</t>
  </si>
  <si>
    <t>4.6.</t>
  </si>
  <si>
    <t>4.6.1.</t>
  </si>
  <si>
    <t>с. Карымай</t>
  </si>
  <si>
    <t>Бетонирование, устройство резинового покрытия детских площадок , приобретение, установка уличных спортивных тренажоров на детских площадках</t>
  </si>
  <si>
    <t>4.5.2.</t>
  </si>
  <si>
    <t>Соболевский муниципальный  район</t>
  </si>
  <si>
    <t>Соболевское сельское поселение</t>
  </si>
  <si>
    <t>Устьевое сельское поселение</t>
  </si>
  <si>
    <t>Крутогоровское сельское поселение</t>
  </si>
  <si>
    <t xml:space="preserve">Мильковский муниципальный район </t>
  </si>
  <si>
    <t>Мильковское сельское поселение</t>
  </si>
  <si>
    <t>с. Шаромы</t>
  </si>
  <si>
    <t>с. Мильково</t>
  </si>
  <si>
    <t>с. Долиновка</t>
  </si>
  <si>
    <t>Атласовское сельское поселение</t>
  </si>
  <si>
    <t>п. Атласово</t>
  </si>
  <si>
    <t>п. Лазо</t>
  </si>
  <si>
    <t>6.</t>
  </si>
  <si>
    <t>Эссовское сельское поселение</t>
  </si>
  <si>
    <t>Анавгайское сельское поселение</t>
  </si>
  <si>
    <t>9.</t>
  </si>
  <si>
    <t>Городской округ "поселок Палана"</t>
  </si>
  <si>
    <t xml:space="preserve">п. Палана </t>
  </si>
  <si>
    <t>7.</t>
  </si>
  <si>
    <t>Алеутский муниципальный округ</t>
  </si>
  <si>
    <t>8.</t>
  </si>
  <si>
    <t>р. Рыбачий</t>
  </si>
  <si>
    <t>р. Приморский</t>
  </si>
  <si>
    <t>Сельское поселение «село Вывенка»</t>
  </si>
  <si>
    <t>Сельское поселение «село Тиличики»</t>
  </si>
  <si>
    <t>Сельское поселение «село Хаилино»</t>
  </si>
  <si>
    <t>Сельское поселение «село Пахачи»</t>
  </si>
  <si>
    <t>Сельское поселение «село Средние Пахачи»</t>
  </si>
  <si>
    <t>Сельское поселение «село Апука»</t>
  </si>
  <si>
    <t>Сельское поселение «село Ачайваям»</t>
  </si>
  <si>
    <t>11.</t>
  </si>
  <si>
    <t>Карагинский муниципальный район</t>
  </si>
  <si>
    <t>Сельское поселение «село Ивашка»</t>
  </si>
  <si>
    <t>Сельское поселение «село Карага»</t>
  </si>
  <si>
    <t>Сельское поселение «посёлок Оссора»</t>
  </si>
  <si>
    <t>Сельское поселение «село Тымлат»</t>
  </si>
  <si>
    <t>12.</t>
  </si>
  <si>
    <t>Сельское поселение «село Хайрюзово»</t>
  </si>
  <si>
    <t>Сельское поселение «село Усть-Хайрюзово»</t>
  </si>
  <si>
    <t>с. Усть- Хайрюзово</t>
  </si>
  <si>
    <t>Сельское поселение «село Ковран»</t>
  </si>
  <si>
    <t>12.4.</t>
  </si>
  <si>
    <t>Сельское поселение «село Седанка»</t>
  </si>
  <si>
    <t>12.5.</t>
  </si>
  <si>
    <t>Сельское поселение «село Тигиль»</t>
  </si>
  <si>
    <t>Сельское поселение «село Воямполка»</t>
  </si>
  <si>
    <t>Сельское поселение «село Лесная»</t>
  </si>
  <si>
    <t>Сельское поселение «село Таловка»</t>
  </si>
  <si>
    <t>Сельское поселение «село Каменское»</t>
  </si>
  <si>
    <t>Сельское поселение «село Слаутное»</t>
  </si>
  <si>
    <t>Сельское поселение «село Аянка»</t>
  </si>
  <si>
    <t>Сельское поселение «село Манилы»</t>
  </si>
  <si>
    <t>2.7.1.</t>
  </si>
  <si>
    <t>2.7.8.</t>
  </si>
  <si>
    <t>Сельское поселение «село Ильпырское»</t>
  </si>
  <si>
    <t>ИТОГО ПО КРАЮ:</t>
  </si>
  <si>
    <t xml:space="preserve">ГРАФИК РЕАЛИЗАЦИИ ПРОЕКТА "РЕШАЕМ ВМЕСТЕ" В 2022 ГОДУ </t>
  </si>
  <si>
    <t>3</t>
  </si>
  <si>
    <t>4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</si>
  <si>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</si>
  <si>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</si>
  <si>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</si>
  <si>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</si>
  <si>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</si>
  <si>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</si>
  <si>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</si>
  <si>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</si>
  <si>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</si>
  <si>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</si>
  <si>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</si>
  <si>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</si>
  <si>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13.7.</t>
  </si>
  <si>
    <t>13.7.1.</t>
  </si>
  <si>
    <t>12.4.1.</t>
  </si>
  <si>
    <t>12.5.1.</t>
  </si>
  <si>
    <t>10.</t>
  </si>
  <si>
    <t>10.1.1.</t>
  </si>
  <si>
    <t>10.1.2.</t>
  </si>
  <si>
    <t>6.1.2.</t>
  </si>
  <si>
    <t>6.1.3.</t>
  </si>
  <si>
    <t>6.2.1.</t>
  </si>
  <si>
    <t>5.</t>
  </si>
  <si>
    <t>5.1.1.</t>
  </si>
  <si>
    <t>5.2.1.</t>
  </si>
  <si>
    <t>5.3.</t>
  </si>
  <si>
    <t>5.3.1.</t>
  </si>
  <si>
    <t>1</t>
  </si>
  <si>
    <t>2</t>
  </si>
  <si>
    <t>5</t>
  </si>
  <si>
    <t xml:space="preserve"> Комплексное благоустройство сквера "Отдыхайка"</t>
  </si>
  <si>
    <t>Обустройство скейтплощадки в с. Николаевка</t>
  </si>
  <si>
    <t>Обустройство зоны отдыха в с. Сосновка</t>
  </si>
  <si>
    <t>Комплексное благоустройство детской и спортивной площадки открытого типа в п. Кеткино</t>
  </si>
  <si>
    <t>с. Коряки</t>
  </si>
  <si>
    <t xml:space="preserve">Приобретение и установка топиарных фигур, малых архитектурных форм и озеленение в сквере п. Сокоч </t>
  </si>
  <si>
    <t>Устройство детской и спортивно-игровой площадки п. Начики</t>
  </si>
  <si>
    <t xml:space="preserve">Устройство комплекса ГТО и  места отдыха  жителей п. Дальний </t>
  </si>
  <si>
    <t>Ремонт хоккейной коробки на ул. Молодежная,  п. Новый</t>
  </si>
  <si>
    <t>Продолжение работ по устройству спортивной площадки на ул. Первомайская,  п. Нагорный</t>
  </si>
  <si>
    <t>Устройство наружного освещения по ул. Сопочная, Восточная, Совхозная, Шоссейная в п. Красный</t>
  </si>
  <si>
    <t>Устройство наружного освещения на  ул. Центральная, Северная, Набережная, Ручейная, Заречная, Солнечная, Восточная, Садовая в п. Двуречье</t>
  </si>
  <si>
    <t>Устройство наружного освещения по шоссе Елизовское  п. Крутобереговый</t>
  </si>
  <si>
    <t xml:space="preserve">Обустройство детской площадки на земельном участке с кадастровым номером 41:05:0101082:522 в п. Светлый </t>
  </si>
  <si>
    <t xml:space="preserve">Комплексное обустройство территории в районе ул. В. Бонивура, д. 2/1 (укладка резинового (синтетического) покрытия хоккейной коробки, благоустройство территории около хоккейной коробки, благоустройство территории около спортивной площадки) в п. Пионерский </t>
  </si>
  <si>
    <t>п. Крутогоровский</t>
  </si>
  <si>
    <t>с. Анавгай</t>
  </si>
  <si>
    <t>с. Пахачи</t>
  </si>
  <si>
    <t>с. Хаилино</t>
  </si>
  <si>
    <t>с. Тиличики</t>
  </si>
  <si>
    <t>с. Апука</t>
  </si>
  <si>
    <t>с. Таловка</t>
  </si>
  <si>
    <t>с. Каменское</t>
  </si>
  <si>
    <t>с. Слаутное</t>
  </si>
  <si>
    <t>с. Аянка</t>
  </si>
  <si>
    <t>с. Манилы</t>
  </si>
  <si>
    <t>Ремонт существующего покрытия, установка вазонов, скамеек, урн, устройство ограждения, клумб и освещения.</t>
  </si>
  <si>
    <t xml:space="preserve">Ремонт существующего покрытия, установка вазонов, скамеек, урн, устройство ограждения, клумб и освещения. </t>
  </si>
  <si>
    <t>специалист в сфере закупок администрации Козыревского сельского поселения - Залётина Анна Анатольевна,                      тел.: 8(415-34)23026</t>
  </si>
  <si>
    <t>Работы по благоустройству представляют собой устройство покрытия из резиновой плитки и приобретение новых игровых конструкций.</t>
  </si>
  <si>
    <t>Нефедова Ксения Андреевна - и.о. начальника отдела ТЭК, архитектуры, строительства и ЖКХ администрации Усть-Камчатского муниципального района тел.: 84153421682, 89098825305</t>
  </si>
  <si>
    <t>Устройство в границах парка следующих зон отдыха: детская площадка-канатный городок, площадка с фонтаном, площадки для тихого отдыха, площадка для рисования, выставочные зоны, скейт зона. Устройство ограждения и прогулочных дорожек.</t>
  </si>
  <si>
    <t>Устройство павильона автобусной остановки с урной</t>
  </si>
  <si>
    <t>Руководитель Управления развития сельских территрий Хапко Сергей Анатольевич,                      тел.: 89146234029</t>
  </si>
  <si>
    <t>Благоустройство территории парка в с. Усть-Большерецк</t>
  </si>
  <si>
    <t>-</t>
  </si>
  <si>
    <t>Выполнение работ по благоустройству парка в с. Усть-Большерецк</t>
  </si>
  <si>
    <t>Петришин Евгений Анатольевич, глава администрации Усть-Большерецкого сельского поселения, 8 (41532) 21-6-75</t>
  </si>
  <si>
    <t>Устройство универсальной спортивной площадки</t>
  </si>
  <si>
    <t>Выполнение работ по устройству универсальной спортивной площадки</t>
  </si>
  <si>
    <t>Таперечкина Татьяна Викторовна, глава Запорожского сельского поселения, 8-924-685-93-72, 8-961-963-09-07</t>
  </si>
  <si>
    <t>Спортивная площадка для игры в минифутбол, баскетбол и волейбол. Площадка должна быть огорожена металлическим ограждением, поверхность площадки должна быть с прорезинненым покрытием</t>
  </si>
  <si>
    <t>Камчатский край, Усть-Большерецкий район, п. Озерновский, ул. Октябрьская, 29</t>
  </si>
  <si>
    <t>31.03.2022</t>
  </si>
  <si>
    <t>41:08:0010113:241</t>
  </si>
  <si>
    <t>10.04 2022</t>
  </si>
  <si>
    <t>Танков Дмитрий Евгеньевич, начальник отдела имущества, землеустройства, ЖКХ, архитектуры и строительства, 8-961-961-15-16</t>
  </si>
  <si>
    <t>Спортивная площадка (мини-футбол) с искуственным покрытием (трава), оснащенная осветительным оборудованием и огражденная по периметру забором с 2-мя калитками для входа</t>
  </si>
  <si>
    <t>Камчатский край, Усть-Большерецкий района, п. Октябрьский, ул. Пушкинская</t>
  </si>
  <si>
    <t>41:08:0010110:1715</t>
  </si>
  <si>
    <t xml:space="preserve">Выполнение работ по строительству спортивной площадки (мини-футбольного поля)  с искуственным покрытием (трава), оснащенная осветительным оборудованием и огражденная по периметру забором с 2-мя калитками для входа </t>
  </si>
  <si>
    <t>01.03.2022</t>
  </si>
  <si>
    <t>Слезко Павел Александрович, начальник отдела благоустройства и ЖКХ Администрации Октябрьского городского поселения,  8 (41532) 2-23-83</t>
  </si>
  <si>
    <t>Камчатский край, Усть-Большерецкий район, с. Кавалерское, ул. Первомайская</t>
  </si>
  <si>
    <t>Камчатский край, Усть-Большерецкий район, с. Карымай, ул. Центральная</t>
  </si>
  <si>
    <t>Агапов Виктор Михайлович, глава администрации Кавалерского сельского поселения, 8 (41532) 25-4-39, 8914-998-08-83</t>
  </si>
  <si>
    <t>Агапов Виктор Михайлович, глава администрации Кавалерского сельского поселения, 8 (41532)25-4-39, 8-914-998-08-83</t>
  </si>
  <si>
    <t>обустройство спортинвой площадки для занятия спортом жителей с.Апача (приобретение и установка прорезиненного покрытия на площадку и спортивных  тренажеров)</t>
  </si>
  <si>
    <t>41:08:0010108:783</t>
  </si>
  <si>
    <t xml:space="preserve">Выполнение работ по обустройству спортинвой площадки для занятия спортом жителей с.Апача </t>
  </si>
  <si>
    <t>Щербин Виктор Яковлевич, глава администрации Апачинского сельского поселения, 8-9924-685-76-71</t>
  </si>
  <si>
    <t>Футбольное поле с искусственным покрытием</t>
  </si>
  <si>
    <t>Колмаков Анатолий Викторович, Заместитель главы администрации
Соболевского муниципального района, тел. 89024629888</t>
  </si>
  <si>
    <t>Устройство футбольного поля с искусственным покрытием с. Соболево</t>
  </si>
  <si>
    <t>Выполнение работ по благоустройству сквера</t>
  </si>
  <si>
    <t>Третьякова Светлана Викторовна, глава администрации Устьевого сельского поселения, тел. 89140261941</t>
  </si>
  <si>
    <t>Сквер</t>
  </si>
  <si>
    <t>Планирововчные работы, земельные работы, устройсво пешеходных дорожек, установка беседки</t>
  </si>
  <si>
    <t>Струнина Анастасия Владимировна, Врип главы администрации Крутогоровского сельского поселения, тел. 89140212551</t>
  </si>
  <si>
    <t>Обустройство места отдыха, с установкой парковых скамеек с навесом и уличных фонарей,  уличные урн; устройство пешеходной дорожки с укладкой тротуарной плитки, устройство сцены, ограждение, озеленение</t>
  </si>
  <si>
    <t>Приобритение парковых скамеек и уличных урн</t>
  </si>
  <si>
    <t>Главный специалист - эксперт                                                                        Иванова Екатерина Юрьевна 8(41533)21383</t>
  </si>
  <si>
    <t>Обустройство места отдыха (устройство уличного  освещения, устройство пешеходных дорожек, с укладкой тротуарной плитки,  озеленение. Устройство сцены)</t>
  </si>
  <si>
    <t>Установка парковых скамеек и уличных урн с устройством оснований</t>
  </si>
  <si>
    <t>Обустройство места отдыха -  с установкой парковых скамеек с навесом и  уличных урн. Устройство освещения по периметру, укладка тротуарной плитки, установка ограждения; Устройство сцены.</t>
  </si>
  <si>
    <t>41:06:0010110:140</t>
  </si>
  <si>
    <t>Приобритение парковых скамеек с навесом и уличных урн</t>
  </si>
  <si>
    <t>Обустройство места отдыха (устройство уличного  освещения,  укладка тротуарной плитки, установка ограждения с покраской.)</t>
  </si>
  <si>
    <t>15.08.2022.</t>
  </si>
  <si>
    <t>Устройство сцены (приобритение, установка)</t>
  </si>
  <si>
    <t xml:space="preserve">  Устройство освещения по периметру, укладка тротуарной плитки, установка ограждения, установкой парковых скамеек  и  уличных урн.  Установка инсталяции</t>
  </si>
  <si>
    <t>41:06:0050101:185</t>
  </si>
  <si>
    <t>Обустройство Парка памяти воинам ВОВ (устройство уличного  освещения,  укладка тротуарной плитки, установка ограждения с покраской. Приобритение и установка инсталяции)</t>
  </si>
  <si>
    <t>01.10.2022</t>
  </si>
  <si>
    <t xml:space="preserve"> Футбольное поле, со спрот.оборудованием</t>
  </si>
  <si>
    <t>41:06:0030101:869</t>
  </si>
  <si>
    <t>Поставка спорт.оборудования</t>
  </si>
  <si>
    <t>Глава Атласовского сельского поселения Елфутин Юрий Викторович                                                                                89140232784</t>
  </si>
  <si>
    <t xml:space="preserve">Выполнение работ по устройству основания  искусственного газона для спортивной площадки </t>
  </si>
  <si>
    <t>Установка спортивного оборудования</t>
  </si>
  <si>
    <t>Футбольное поле  с устройством искусственного газона. Спортивное оборудование.</t>
  </si>
  <si>
    <t>41:06:0020101:263</t>
  </si>
  <si>
    <t>Поставка комплекта хоккейной коробки</t>
  </si>
  <si>
    <t>Поставка комплекта спортивного оборудования</t>
  </si>
  <si>
    <t xml:space="preserve">Выполнение работ по устройству основания и бесшовного резинового покрытия для спортивной площадки </t>
  </si>
  <si>
    <t>Гольняк Александр Николаевич, глава МО СП "с. Ивашка", 9147850266</t>
  </si>
  <si>
    <t>Полежаев Дмитрий Александрович, заместитель главы МО СП "с. Карага", (841545)  43-021</t>
  </si>
  <si>
    <t>Благоустройство места отдыха для детей и взрослых: приобитение и установка детского и спортивного оборудования, ограждение территории,укладка пешеходных дорожек, освещения, озеленение.</t>
  </si>
  <si>
    <t>п. Оссора, территория рассположенная между домами № 94  по ул. Советская и домом № 55 по ул. Лукашевского</t>
  </si>
  <si>
    <t>82:02:000007:341</t>
  </si>
  <si>
    <t>Благоустройство места отдыха</t>
  </si>
  <si>
    <t>Лукашевич Алексей Юрьевич, советник отдела по благоустройству управления по выполнению полномочий МО СП п.Оссора (841545) 41-034</t>
  </si>
  <si>
    <t>Мемориальный комплекс с благоустройством</t>
  </si>
  <si>
    <t>Суздалов Константин Владимирович, глава МО СП "с. Тымлат", 9219280970</t>
  </si>
  <si>
    <t>Снос ветхих строений (заброшенные сараи), вывоз мусора, выравнивание, бетонирование съезда, укладка тротуарной плитки,  обустройство площадок с видом на море</t>
  </si>
  <si>
    <t>Миникаев Вячеслав Геннадьевич, глава МО СП "с. Ильпырское", 9619667437</t>
  </si>
  <si>
    <t>Обустройство детской площадки</t>
  </si>
  <si>
    <t xml:space="preserve">Кузьмин А.В., руководитель МКУ «Служба благоустройства»              тел.46-81-10        </t>
  </si>
  <si>
    <t>Сибирцев А.А., и.о. руководителя «Служба автомобильных дорог»   тел. 25-18-05</t>
  </si>
  <si>
    <t>Устройство пешеходного перехода установка дорожных знаков, нанесение дорожной разметки</t>
  </si>
  <si>
    <t>Восстановление асфальтобетонного покрытия проездов с обустройством тротуарной зоны</t>
  </si>
  <si>
    <t>Устройство освещения (опоры ЛНО, светильники) по ул. Виталий Кручины</t>
  </si>
  <si>
    <t>Камчатский край, Усть-Большерецкий район, с. Запорожье, ул. Луговая</t>
  </si>
  <si>
    <t>Камчатский край, Усть-Большерецкий район, с. Усть-Большерецк</t>
  </si>
  <si>
    <t>Камчатский край, Усть-Камчатский район, п. Козыревск, ул. Ленинская, д. 54</t>
  </si>
  <si>
    <t>Камчатский край, Усть-Камчатский район, с. Майское, ул. Комсомольская, д. 9</t>
  </si>
  <si>
    <t xml:space="preserve">Камчатский край, Усть-Камчатский район, п. Ключи, ул. Школьная </t>
  </si>
  <si>
    <t>Камчатский край, Усть-Камчатский район, п. Усть-Камчатск</t>
  </si>
  <si>
    <t>Камчатский край, Усть-Камчатский район, с. Крутоберегово</t>
  </si>
  <si>
    <t>Камчатский край, Усть-Большерецкий район, с.Апача</t>
  </si>
  <si>
    <t>Камчатский край, Соболевский район, сю Соболево, ул. Комсомольская</t>
  </si>
  <si>
    <t>Камчатский край, Соболевский район, с. Устьевое, ул. Речная</t>
  </si>
  <si>
    <t>Камчатский край, Соболевский район, а. Крутогоровский, ул. Сахалинская</t>
  </si>
  <si>
    <t>Камчатский край, Мильковский район, с. Шаромы, ул.Комсомольская</t>
  </si>
  <si>
    <t>Камчатский край, Мильковский район, с. Мильково, ул.Победы</t>
  </si>
  <si>
    <t>Камчатский край, Мильковский район, с. Долиновка,                           ул. Елисеевская</t>
  </si>
  <si>
    <t>Камчатский край, Мильковский район, п. Атласово, ул. Льва Толстого</t>
  </si>
  <si>
    <t>Камчатский край, Мильковский район, п. Лазо, ул. Омская</t>
  </si>
  <si>
    <t>41:04:0010105:1379</t>
  </si>
  <si>
    <t>15.03.2022</t>
  </si>
  <si>
    <t>15.04.2022</t>
  </si>
  <si>
    <t>30.05.2022</t>
  </si>
  <si>
    <t>30.09.2022</t>
  </si>
  <si>
    <t>Кудряшов В.А.-заместитель главы АБМР 89246858858</t>
  </si>
  <si>
    <t>01.06.2022</t>
  </si>
  <si>
    <t>01.07.2022</t>
  </si>
  <si>
    <t>Озеленение, установка лавок, урн , тратуара</t>
  </si>
  <si>
    <t>приобртерие и установка тюбинговой горки</t>
  </si>
  <si>
    <t>15.02.2022</t>
  </si>
  <si>
    <t>30.08.2022</t>
  </si>
  <si>
    <t>Адуканов В.А.-глава АСП 89098828334</t>
  </si>
  <si>
    <t>Камчатский край, Быстринский район, с. Анавгай, ул. Ленинская 7</t>
  </si>
  <si>
    <t>Предполагается обустроить площадку, состоящую из двух функциональных зон - детской и спортивной. На детской площадке предусматривается установка детского игрового оборудования и устройство ударопоглощающего покрытия, в спортивной зоне предусматривается устройство стритбольной площадки и установка спортивного оборудования.</t>
  </si>
  <si>
    <t>688000, Камчатский край, Тигильский район, пгт. Палана, ул. Гиля, 6</t>
  </si>
  <si>
    <t>Ульянов Андрей Андреевич, заместитель начальника отдела строительства и жилищно-коммунального хозяйства Администрации городского округа "поселок Палана", тел. 89140220489</t>
  </si>
  <si>
    <t>Камчатский край, Быстринский район, с. Эссо, ул. Комсомольская 1</t>
  </si>
  <si>
    <t>Снос заброшенных сараев и вывоз мусора, планировка земельного участка, устройство пешеходной зоны</t>
  </si>
  <si>
    <t>01.04.2022</t>
  </si>
  <si>
    <t>15.01.2022</t>
  </si>
  <si>
    <t>Первый заместитель главы администрации Алеутского муниципального округа в Камчатском крае Сергунин Александр Валерьевич, 84154722-259</t>
  </si>
  <si>
    <t>На выполнение работ по разработке проектно-сметной документации по объекту</t>
  </si>
  <si>
    <t>20.02.2022</t>
  </si>
  <si>
    <t>На выполнение работ по объекту "Место отдыха жителей: прогулочная площадка 
с обзорным видом по улице 50 лет Октября, между домами № 16 и № 20"</t>
  </si>
  <si>
    <t>01.05.2022</t>
  </si>
  <si>
    <t>На детской площадке планируется устройство покрытия из резиновой плитки толщиной 4 см (площадь 653 м2), что позволит создать безопасную зону для игр детей на открытом воздухе, приобретение и установка нового игрового комплекса «Авиалайнер».</t>
  </si>
  <si>
    <t>Благоустройство детских площадок на общественных территориях.</t>
  </si>
  <si>
    <t>22.04.2022</t>
  </si>
  <si>
    <t>31.08.2022</t>
  </si>
  <si>
    <t>Налимов Е.А. Директор МКУ "Благоустройство Вилючинска" 8 (415 35) 4-00-10 (доб. 200)</t>
  </si>
  <si>
    <t>Работы по бетонированию площадки в целях дальнейшего устройства на ней искусственного покрытия для спортивных игр.</t>
  </si>
  <si>
    <t>Камчатский край, г. Вилючинск, ул. Победы, з/у 30</t>
  </si>
  <si>
    <t>41:02:0010106:9600</t>
  </si>
  <si>
    <t>Благоустройство спортивных объектов на общественных территориях</t>
  </si>
  <si>
    <t>21.02.2022</t>
  </si>
  <si>
    <t>14.03.2022</t>
  </si>
  <si>
    <t>01.10.2022г.</t>
  </si>
  <si>
    <t>Установка спортивной площадки</t>
  </si>
  <si>
    <t>Установка площадки</t>
  </si>
  <si>
    <t>Установка модульной бани</t>
  </si>
  <si>
    <t>Установка детской площадки</t>
  </si>
  <si>
    <t>Камчатский край, Алеутский район, с. Никольское, ул. 50 лет Октября от дома № 16 до дома № 20</t>
  </si>
  <si>
    <t>Камчатский край, г. Вилючинск, район Рыбачий</t>
  </si>
  <si>
    <t xml:space="preserve">Обустройство площадки для мусорных контейнеров </t>
  </si>
  <si>
    <t>Глава Администрации МО СП "село Хайрюзово" Зюбяирова Галина Анатольевна,                     тел. 8(962)290 34-54</t>
  </si>
  <si>
    <t>Обустройство и восстановление тротуаров</t>
  </si>
  <si>
    <t>Арсланова Рамзия Магалимовна, советник администрации, 8(415-37)26105</t>
  </si>
  <si>
    <t>82:01:000014:424</t>
  </si>
  <si>
    <t xml:space="preserve">Выполнение работ по обустройству и монтажу многофункциональной игровой спортивной площадки </t>
  </si>
  <si>
    <t>Заместитель главы администрации МО сельское поселение "село Ковран" Бей Владимир Иванович Тел. 8(909)881 06-97</t>
  </si>
  <si>
    <t>Установка опор, установка светильников на опоры, подвеска самонесущих изолированных проводов, замеры сопротивленияУстановка опор, установка светильников на опоры, подвеска самонесущих изолированных проводов, замеры сопротивления</t>
  </si>
  <si>
    <t>82:01:000012:191</t>
  </si>
  <si>
    <t>Заместитель главы Администрации МО СП "село Седанка" Инылова Татьяна Эвинтовна,                           тел. 8(909)881 12-03</t>
  </si>
  <si>
    <t>Обустройство тротуара по ул. Толстихина.</t>
  </si>
  <si>
    <t>отведение земельного участка не требуется (Постановление Правительства РФ от 03.12.2014 № 1300)</t>
  </si>
  <si>
    <t>Выполнение работ по благоустройству общественной территории в с. Тигиль, Камчатского края (Обустройство тротуара по ул. Толстихина).</t>
  </si>
  <si>
    <t>Козицын Дмитрий Викторович, специалист по благоустройству, тел. +7(914)997-41-13</t>
  </si>
  <si>
    <t xml:space="preserve">Закупка, доставка уличных тренажеров;    закупка, доставка противоударного покрытия; земельные работы  работы по укладке противоударного покрытия; установка уличных тренажеров
</t>
  </si>
  <si>
    <t>Заместитель главы Администрации МО СП "село Воямполка" Кечуванта Татьяна Ивановна,                           тел. 8(909)838 18-36</t>
  </si>
  <si>
    <t>Замена ограждения, работы по укладке тротуарной плитки</t>
  </si>
  <si>
    <t>Выполнение работ по благоустройству парка</t>
  </si>
  <si>
    <t>30.05.2022г.</t>
  </si>
  <si>
    <t>01.05.2022г.</t>
  </si>
  <si>
    <t>31.10.2022г.</t>
  </si>
  <si>
    <t>Сиверина Евгения Алексеевна, глава администрации сельского поселения "село Лесная", 8(41537)20019</t>
  </si>
  <si>
    <t xml:space="preserve">Установка скамеек и беседок </t>
  </si>
  <si>
    <t>ул. Центральная - 17</t>
  </si>
  <si>
    <t>Закупка скамеек</t>
  </si>
  <si>
    <t>Малиновская Ю.С. Заместитель главы администрации                 т. 89622909770</t>
  </si>
  <si>
    <t>Закупка беседок</t>
  </si>
  <si>
    <t>засыпка территории щебнем, гравием, выравнивание; ограждение территории металлическим забором; установка 2 юрт, деревянных идолов - 4 шт, сцена из металлокаркаса; скамеек - 6 шт</t>
  </si>
  <si>
    <t>с. Каменское, в 50 метрах от ориентира на юго-восток по адресу ул.Ленина, д.28</t>
  </si>
  <si>
    <t>Засыпка территории</t>
  </si>
  <si>
    <t>Выравнивание территории</t>
  </si>
  <si>
    <t>Ограждение территории</t>
  </si>
  <si>
    <t>Установка юрт и идолов</t>
  </si>
  <si>
    <t>Приобретение скамеек</t>
  </si>
  <si>
    <t>Установка сцены</t>
  </si>
  <si>
    <t>Пальмин А.Б., глава СП,                                                                     т. 89146257791</t>
  </si>
  <si>
    <t>Уревна Е.Н.., глава СП,                                                                     т. 89619674348</t>
  </si>
  <si>
    <t>ул. Полярная</t>
  </si>
  <si>
    <t>Новицкая Л.А.                  глава СП                              т .89622168822</t>
  </si>
  <si>
    <t>Камчатский край, Пенжинскипй район, с.Манилы, ул.Набережная</t>
  </si>
  <si>
    <t>82:04:05:00000:996</t>
  </si>
  <si>
    <t xml:space="preserve">Снижко Л.В. Заместитель главы администрации                             т .89098824778   </t>
  </si>
  <si>
    <t>Камчатский край, г. Петропаловск-Камчатский, ул. Индустриальная, д. № 7</t>
  </si>
  <si>
    <t>Камчатский край, г. Петропаловск-Камчатский, ул. Курильская, д. № 30, 34, 32, ул. Рябиковская, д. № 101, 71/1, 97</t>
  </si>
  <si>
    <t>Камчатский край, г. Петропаловск-Камчатский, пересечение улиц Первомайская и Восточное шоссе</t>
  </si>
  <si>
    <t>Камчатский край, г. Петропаловск-Камчатский, зеленая зона выше д. № 4 по Орбитальному проезду</t>
  </si>
  <si>
    <t>Камчатский край, г. Петропаловск-Камчатский, проспект 50 лет Октября, д. 5- д. 13</t>
  </si>
  <si>
    <t>Камчатский край, г. Петропаловск-Камчатский, вдоль автомобильного проезда по ул. Мишенная</t>
  </si>
  <si>
    <t>Камчатский край, г. Петропаловск-Камчатский, зеленая зона между мкд пр. Победы, д. 61 и ул. Карбышева, д. 12</t>
  </si>
  <si>
    <t>Камчатский край, г. Петропаловск-Камчатский, автомобильный проезд вдоль мкд № 4/3,6/3,8/7,8/8,8/9 по ул. В.Кручины</t>
  </si>
  <si>
    <t>Выполнение работ по благоустройству представляют собой устройство покрытия из резиновой плитки и приобретение новых игровых конструкций.</t>
  </si>
  <si>
    <t>Выполнение работ по устройству освещения</t>
  </si>
  <si>
    <t>Выполнение работ по благоустройству сквера по адресу: проспект Победы, д. № 61</t>
  </si>
  <si>
    <t>Выполнение работ по обустройству набережной вдоль ул. Мишенной</t>
  </si>
  <si>
    <t>Выполнение работ по ремонту проезда и строительство тротуара вдоль домов № 5-13 по проспекту 50 лет Октября</t>
  </si>
  <si>
    <t>Выполнение работ по обустройству детской площадки по орбитальному проезду, д. 4 с устройством пешеходной дорожки к памятнику камчатским партизанам</t>
  </si>
  <si>
    <t>Выполнение работ по асфальтированию межквартальных проездов</t>
  </si>
  <si>
    <t>Выполнение работ по обустройству пешеходного перехода и автобусной остановки на пересечении улицы Первомайская и Восточное шоссе</t>
  </si>
  <si>
    <t>Выполнение работ по обустройству территории по ул. Индустриальной</t>
  </si>
  <si>
    <t xml:space="preserve"> - выполнить устройство покрытия площадки;
 - произвести установку соответствующих ограждений; 
 - отвечающих требованиям безопасности;
- произвести установку спортивного оборудования.</t>
  </si>
  <si>
    <t>Участок между МКД  №2 и №2а по ул. Красноярская, г. Елизово</t>
  </si>
  <si>
    <t>41:05:0101006:205</t>
  </si>
  <si>
    <t>Титова Татьяна Сергеевна,
8 914 789 58 60</t>
  </si>
  <si>
    <t>ул.Ленина, 32</t>
  </si>
  <si>
    <t>41:05:0101001:900</t>
  </si>
  <si>
    <t>Комплексное благоустройство территории</t>
  </si>
  <si>
    <t xml:space="preserve"> - устройство новой беговой дорожки.</t>
  </si>
  <si>
    <t>ул.Строительная, стадион "Строитель"</t>
  </si>
  <si>
    <t>41:05:0101001:10612</t>
  </si>
  <si>
    <t>Устройство новой беговой дорожки</t>
  </si>
  <si>
    <t>ул.Завойко, в районе жилого дома № 114</t>
  </si>
  <si>
    <t>41:01:0101003:3804</t>
  </si>
  <si>
    <t xml:space="preserve">Выполнение работ по благоустройству территории  </t>
  </si>
  <si>
    <t>Оборудование тренажёрной зоны,     беговой дорожки</t>
  </si>
  <si>
    <t>Руденко Владимир Викторович, начальник отдела экономических и имущественных отношений
3-66-01</t>
  </si>
  <si>
    <t xml:space="preserve"> - установка освещения;
 - выполнение озеленения;
 - установка малых архитектурных форм (лавочки, урны).</t>
  </si>
  <si>
    <t>Планированик земельного участка, поставка оборудования, монтаж оборудования</t>
  </si>
  <si>
    <t>Зам. главы администрации Николаевского сельского поселения
Николай Александрович Вострухин
Тел. 3-21-93</t>
  </si>
  <si>
    <t>Подготовительные работы на участке, разработка грунта, отсыпка, бетонирование, установка оборудования</t>
  </si>
  <si>
    <t>41:05:0101096:1001</t>
  </si>
  <si>
    <t xml:space="preserve">Зам. главы администрации Паратунского сельского поселения Хасанов Дмитрий Минахмедович, тел. 89140252428 </t>
  </si>
  <si>
    <t>Подготовительные работы на участке, разработка грунта, устройство пешеходных дорожек, установка МАФ и т.п.</t>
  </si>
  <si>
    <t>41:05:0101100:796</t>
  </si>
  <si>
    <t>Планировка земельного участка, поставка материалов, монтаж оборудования</t>
  </si>
  <si>
    <t xml:space="preserve">14 847 кв. м </t>
  </si>
  <si>
    <t xml:space="preserve">41:05:0101037:605 </t>
  </si>
  <si>
    <t xml:space="preserve">Борисов В.С.    
    Тел. 84153137366     </t>
  </si>
  <si>
    <t xml:space="preserve">402 кв. м </t>
  </si>
  <si>
    <t xml:space="preserve">41:05:0101038:270 </t>
  </si>
  <si>
    <t xml:space="preserve">Борисов В.С.      
  Тел. 84153137366     </t>
  </si>
  <si>
    <t>Кадастровые работы по формированию земельного участка, планирование земельного участка, разработка грунта, устройство ударопоглощающего основания, приобретение и установка спортивного инвентаря, устройство ограждения</t>
  </si>
  <si>
    <t>15.09.2022</t>
  </si>
  <si>
    <t xml:space="preserve">Листраткин  Дмитрий Васильевич, Начальник Отдела ЖКХ   84153145206, 89146251704, Трякина Алина Евгеньевна, главный специалист-эксперт отдела поу правлению ЖКХ 89004388104 </t>
  </si>
  <si>
    <t>15.05.2022</t>
  </si>
  <si>
    <t>15.07.2022</t>
  </si>
  <si>
    <t>15.08.2022</t>
  </si>
  <si>
    <t>Кадастровые работы по формированию земельного участка, планирование земельного участка, разработка грунта, устройство тротуарных дорожек с асфальтобетонным покрытием</t>
  </si>
  <si>
    <t>01.09.2022</t>
  </si>
  <si>
    <t>Кадастровые работы по формированию земельного участка, планирование земельного участка, разработка грунта, устройство ударопоглощающего основания, приобретение и установка уличных тренажеров, устройство навеса</t>
  </si>
  <si>
    <t>20.07.2022</t>
  </si>
  <si>
    <t>20.08.2022</t>
  </si>
  <si>
    <t xml:space="preserve">Планирование земельного участка, разработка грунта, устройство ударопоглощающего основания, приобретение и установка спортивных уличных тренажёров, устройство навеса </t>
  </si>
  <si>
    <t>41:05:0101026616</t>
  </si>
  <si>
    <t>Видеонаблюдение, скамейки, урны, дорожки между МАФами, часть ограждения, резиновое покрытие под МАФы, озеленение</t>
  </si>
  <si>
    <t>41:05:0101022:355</t>
  </si>
  <si>
    <t>Карева Лидия Викторовна — экономист финансово-экономической группы 
8(41531)31-2-47</t>
  </si>
  <si>
    <t>8(41531)31-2-47</t>
  </si>
  <si>
    <t>41:05:0101020:927</t>
  </si>
  <si>
    <t>Камчатский край, Елизовский район, п. Сокоч</t>
  </si>
  <si>
    <t>41:05:0101016:969</t>
  </si>
  <si>
    <t>Зам. главы Васильев В.В. 8-909-833-37-72, Начальник отдела Харитонова О..В. 8-962-216-06-30</t>
  </si>
  <si>
    <t>Устройство детской  и спортивно-игровой площадки п. Начики</t>
  </si>
  <si>
    <t>Камчатский край, Елизовский район, п. Начики</t>
  </si>
  <si>
    <t>41:05:0101017:582</t>
  </si>
  <si>
    <t>Установка оборудования и укладка покрытия</t>
  </si>
  <si>
    <t>Камчатский край, Елизовский район, п. Дальний</t>
  </si>
  <si>
    <t>41:05:0101015:325</t>
  </si>
  <si>
    <t>41:05:0101076:802</t>
  </si>
  <si>
    <t>Кальник Екатерина Михайловна - заместитель главы администрации 8(41531)30116</t>
  </si>
  <si>
    <t>41:05:0101072:67</t>
  </si>
  <si>
    <t>линейный объект</t>
  </si>
  <si>
    <t>укладка резинового (синтетического) покрытия хоккейной коробки, благоустройство территории около хоккейной коробки, благоустройство территории около спортивной площадки</t>
  </si>
  <si>
    <t>п. Пионерский, в р-не МУ КДЦ «Радуга»
 ул. В.Бонивура д. № 2/1</t>
  </si>
  <si>
    <t>41:05:0101081:2955, 41:05:0101081:2521</t>
  </si>
  <si>
    <t>Пономаренко Ольга Александровна -  Заместитель главы администрации Пионерского сельского поселения, тел. 89140237787</t>
  </si>
  <si>
    <t>Кадастровые работы, установка детской площадки,ограждение, МАФы (скамейки, урны)</t>
  </si>
  <si>
    <t>п. Светлый, в раойне улицы Кооперативной</t>
  </si>
  <si>
    <t>Устройство наружного освещения</t>
  </si>
  <si>
    <t xml:space="preserve"> шоссе Елизовское  п. Крутобереговый</t>
  </si>
  <si>
    <t>Образование земельного участка не требуется</t>
  </si>
  <si>
    <t>Обустройство бывшего стадиона</t>
  </si>
  <si>
    <t>Асфальтирование</t>
  </si>
  <si>
    <t>Обустройство детской площадки с устройством резинового покрытия.</t>
  </si>
  <si>
    <t>Первый этап благоустройства: обустройство пешеходной зоны, освещения. Установка лавочек.</t>
  </si>
  <si>
    <t>Обустройство пешеходных дорожек с освещением.</t>
  </si>
  <si>
    <t xml:space="preserve"> - приобретение и установка игрового и спортивного
  оборудования;
 - устройство освещения;
 - выполнение ряда мероприятий по озеленению.</t>
  </si>
  <si>
    <t>Оборудование тренажёрной зоны, беговой дорожки</t>
  </si>
  <si>
    <t>Камчатский край, Елизовский  р-н, пос. Вулканный, ул. Центральная</t>
  </si>
  <si>
    <t>Камчатский край, Елизовский  р-н, пос. Николаевка, ул. Советская</t>
  </si>
  <si>
    <t>Камчатский край, Елизовский  р-н, с. Сосновка, ул. Центральная</t>
  </si>
  <si>
    <t>Камчатский край, Елизовский  р-н, с. Паратунка, (в районе ул. Нагорная, 40)</t>
  </si>
  <si>
    <t>Камчатский край, Елизовский  р-н, п. Термальный, ул. Ленина 12 (в районе МБОУ «Термальненская средняя школа»)</t>
  </si>
  <si>
    <t>Камчатский край, Елизовский  р-н, п. Раздольный, ул Ралдугина 17</t>
  </si>
  <si>
    <t>Камчатский край, Елизовский  р-н, п. Кеткино</t>
  </si>
  <si>
    <t>Камчатский край, Елизовский  р-н, с. Коряки, ул. Дорожная</t>
  </si>
  <si>
    <t>Камчатский край, Елизовский  р-н, с. Коряки ул. Геологов в районе дома № 12</t>
  </si>
  <si>
    <t>Камчатский край, Елизовский  р-н, с. Северные Коряки, ул. Дачная</t>
  </si>
  <si>
    <t>Камчатский край, Елизовский  р-н, п. Зелёный, ул. Юбилейная в районе дома № 5</t>
  </si>
  <si>
    <t>Камчатский край, Елизовский  р-н, ул. Строительная, в районе жилого дома № 2</t>
  </si>
  <si>
    <t>Камчатский край, Елизовский  р-н, ул. Чапаева, в районе жилого дома № 14</t>
  </si>
  <si>
    <t>Камчатский край, Елизовский  р-н, пос. Новый ул. Молодежная</t>
  </si>
  <si>
    <t>Камчатский край, Елизовский  р-н, пос. Нагорный ул. Первомайская</t>
  </si>
  <si>
    <t>Камчатский край, Елизовский  р-н, пос.  Красный ул. Сопочная, Восточная, Совхозная, Шоссейна</t>
  </si>
  <si>
    <t xml:space="preserve">Камчатский край, Елизовский  р-н, пос. Двуречье ул. Центральная, Северная, Набережная, Ручейная, Заречная, Солнечная, Восточная, Садовая </t>
  </si>
  <si>
    <t>На выполнение работ по постановке земельного участка на кадастровый учет</t>
  </si>
  <si>
    <t>На выполнение работ по созданию детской площадки и площадки для занятия уличным баскетболом и воркаутом по адресу: Камчатский край, Тигильский район, пгт. Палана, ул. Гиля, 6.</t>
  </si>
  <si>
    <t>Установка тюбинговой горки</t>
  </si>
  <si>
    <t>Приобретение тюбинговой горки</t>
  </si>
  <si>
    <t>Закупка оборудования</t>
  </si>
  <si>
    <t>Озеленение</t>
  </si>
  <si>
    <t>Устройство тротуаров, лавок, урн</t>
  </si>
  <si>
    <t>Приобретение и доставка материалов</t>
  </si>
  <si>
    <t>Приобретение и доставка модульной бани</t>
  </si>
  <si>
    <t>Камчатский край, Олюторский район, с. Вывенка</t>
  </si>
  <si>
    <t>Камчатский край, Олюторский район, с. Тиличики</t>
  </si>
  <si>
    <t>Камчатский край, Олюторский район, с. Хаилино</t>
  </si>
  <si>
    <t>Камчатский край, Олюторский район, с. Пахачи</t>
  </si>
  <si>
    <t>Камчатский край, Олюторский район, с. Средние Пахачи</t>
  </si>
  <si>
    <t>Камчатский край, Олюторский район, с. Апука</t>
  </si>
  <si>
    <t>Камчатский край, Олюторский район, с. Ачайваям</t>
  </si>
  <si>
    <t>Камчатский край, Карагинский район, с. Ивашка</t>
  </si>
  <si>
    <t>Камчатский край, Карагинский район, с. Карага</t>
  </si>
  <si>
    <t>Камчатский край, Карагинский район, с. Тымлат</t>
  </si>
  <si>
    <t>Камчатский край, Карагинский район, с. Ильпырское</t>
  </si>
  <si>
    <t>Камчатский край, Карагинский район, с. Хайрюзово</t>
  </si>
  <si>
    <t>Камчатский край, Карагинский район, с. Усть-Хайрюзово, 1. от ул. Ленинская,13 до ул. Школьная,21;  2) по ул. Ленинская 7-12 до ул. Советская, д. 7</t>
  </si>
  <si>
    <t>Камчатский край, Карагинский район, с. Ковран, ул. 50 Лет Октября</t>
  </si>
  <si>
    <t>Камчатский край, Карагинский район, с. Тигиль, ул. Толстихина</t>
  </si>
  <si>
    <t>Камчатский край, Карагинский район, с. Седанка, ул. Советская, ул. Кооперативная, ул. Набережная</t>
  </si>
  <si>
    <t xml:space="preserve">Разработка грунта; Планировка площадки; Устройство покрытия; Устройство ограждения; Установка спортивного инвентаря; </t>
  </si>
  <si>
    <t>Камчатский край, Карагинский район, с.Воямполка, ул.Гагарина, д.21</t>
  </si>
  <si>
    <t>Камчатский край Тигильский район с. Лесная. ул. Депутатская д. 7</t>
  </si>
  <si>
    <t>Приобретение топиарных фигур</t>
  </si>
  <si>
    <t>Приобретение малых архитектурных форм</t>
  </si>
  <si>
    <t>Установка топиарных и малых архитектурных форм</t>
  </si>
  <si>
    <t>Озеленение сквера</t>
  </si>
  <si>
    <t>Закупка детского комплекса</t>
  </si>
  <si>
    <t>Закупка  спортивного комплекса</t>
  </si>
  <si>
    <t>Закупка резиновой плитки</t>
  </si>
  <si>
    <t>Закупка бесшовного покрытия</t>
  </si>
  <si>
    <t>Закупка спортивного оборудования</t>
  </si>
  <si>
    <t>Закупка тротуарной  плитки</t>
  </si>
  <si>
    <t>Устройство основания площадки</t>
  </si>
  <si>
    <t>Устройство хоккейной коробки</t>
  </si>
  <si>
    <t>Устройство спортивной площадки</t>
  </si>
  <si>
    <t>Кадастровые работы</t>
  </si>
  <si>
    <t>Приобретение оборудования</t>
  </si>
  <si>
    <t>Устройство основания и установка оборудования</t>
  </si>
  <si>
    <t>Устройство ограждения</t>
  </si>
  <si>
    <t>Устройство тротуарных дорожек</t>
  </si>
  <si>
    <t>Устройство освещения и видеонаблюдения</t>
  </si>
  <si>
    <t>Приобритение цветочниц</t>
  </si>
  <si>
    <t>Выполнение работ на доставку оборудования</t>
  </si>
  <si>
    <t>20.01.2022</t>
  </si>
  <si>
    <t>Выполнение работ по устройству бетонного тротуара</t>
  </si>
  <si>
    <t>Закупка, доставка уличных тренажеров;    закупка, доставка противоударного покрытия; земельные работы  работы по укладке противоударного покрытия; установка уличных тренажеров</t>
  </si>
  <si>
    <t>01.03.2022 г.</t>
  </si>
  <si>
    <t>30.04.2022</t>
  </si>
  <si>
    <t>Закупка и установка стеллы, фонарей, скамеек</t>
  </si>
  <si>
    <t>Арт объекты</t>
  </si>
  <si>
    <t>Скамья деревянная</t>
  </si>
  <si>
    <t>Качели, сцена</t>
  </si>
  <si>
    <t>Светильники уличного освещения, видеокамеры</t>
  </si>
  <si>
    <t>Воевудский Леонид Павлович
8-909-892-18-73</t>
  </si>
  <si>
    <t>Филимонов Александр Александрович
8-924-689-07-44</t>
  </si>
  <si>
    <t>Вдовиченко Людмила Федоровна 
8-962-282-99-01</t>
  </si>
  <si>
    <t>Лазарев Сергей Петрович
8-914-020-10-37</t>
  </si>
  <si>
    <t>Феденко Илья Александрович
8-961-964-94-23</t>
  </si>
  <si>
    <t>Марпа Людмила Алексеевна
8-961-966-60-65</t>
  </si>
  <si>
    <t>Буранков Дмитрий Викторович
8-961-966-83-22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</si>
</sst>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0.00000"/>
    <numFmt numFmtId="165" formatCode="_-* #,##0.00000\ _₽_-;\-* #,##0.00000\ _₽_-;_-* &quot;-&quot;??\ _₽_-;_-@_-"/>
    <numFmt numFmtId="166" formatCode="#,##0.00\ _₽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FF"/>
      <name val="Times New Roman"/>
      <family val="1"/>
      <charset val="204"/>
    </font>
    <font>
      <sz val="14"/>
      <color rgb="FF0000FF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color theme="1"/>
      <name val="Calibri"/>
      <family val="2"/>
      <scheme val="minor"/>
    </font>
    <font>
      <b/>
      <sz val="16"/>
      <color rgb="FF0000FF"/>
      <name val="Times New Roman"/>
      <family val="1"/>
      <charset val="204"/>
    </font>
    <font>
      <sz val="16"/>
      <color rgb="FF0000FF"/>
      <name val="Times New Roman"/>
      <family val="1"/>
      <charset val="204"/>
    </font>
    <font>
      <sz val="14"/>
      <color rgb="FF000000"/>
      <name val="Times New Roman"/>
      <family val="1"/>
    </font>
    <font>
      <sz val="12"/>
      <name val="Times New Roman"/>
      <family val="1"/>
      <charset val="204"/>
    </font>
    <font>
      <sz val="11"/>
      <name val="Times New Roman"/>
      <family val="1"/>
      <charset val="1"/>
    </font>
    <font>
      <sz val="12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CCFFCC"/>
        <bgColor rgb="FF000000"/>
      </patternFill>
    </fill>
    <fill>
      <patternFill patternType="solid">
        <fgColor rgb="FFFFCCCC"/>
        <bgColor indexed="64"/>
      </patternFill>
    </fill>
    <fill>
      <patternFill patternType="solid">
        <fgColor rgb="FFFFCC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indexed="9"/>
        <bgColor indexed="26"/>
      </patternFill>
    </fill>
  </fills>
  <borders count="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9" fillId="0" borderId="0"/>
  </cellStyleXfs>
  <cellXfs count="133">
    <xf numFmtId="0" fontId="0" fillId="0" borderId="0" xfId="0"/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Fill="1"/>
    <xf numFmtId="49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" fontId="12" fillId="0" borderId="0" xfId="0" applyNumberFormat="1" applyFont="1" applyAlignment="1">
      <alignment horizontal="center" vertical="center"/>
    </xf>
    <xf numFmtId="1" fontId="0" fillId="0" borderId="0" xfId="0" applyNumberFormat="1"/>
    <xf numFmtId="1" fontId="0" fillId="0" borderId="0" xfId="0" applyNumberFormat="1" applyAlignment="1">
      <alignment horizontal="center"/>
    </xf>
    <xf numFmtId="0" fontId="15" fillId="0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" fontId="5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 wrapText="1"/>
    </xf>
    <xf numFmtId="166" fontId="5" fillId="3" borderId="1" xfId="0" applyNumberFormat="1" applyFont="1" applyFill="1" applyBorder="1" applyAlignment="1">
      <alignment horizontal="center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  <xf numFmtId="165" fontId="5" fillId="3" borderId="1" xfId="1" applyNumberFormat="1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164" fontId="5" fillId="4" borderId="1" xfId="0" applyNumberFormat="1" applyFont="1" applyFill="1" applyBorder="1" applyAlignment="1">
      <alignment horizontal="center" vertical="center" wrapText="1"/>
    </xf>
    <xf numFmtId="164" fontId="5" fillId="4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/>
    </xf>
    <xf numFmtId="0" fontId="5" fillId="6" borderId="1" xfId="0" applyFont="1" applyFill="1" applyBorder="1" applyAlignment="1">
      <alignment horizontal="left" vertical="center" wrapText="1"/>
    </xf>
    <xf numFmtId="166" fontId="5" fillId="6" borderId="1" xfId="0" applyNumberFormat="1" applyFont="1" applyFill="1" applyBorder="1" applyAlignment="1">
      <alignment horizontal="center" vertical="center" wrapText="1"/>
    </xf>
    <xf numFmtId="164" fontId="5" fillId="6" borderId="1" xfId="1" applyNumberFormat="1" applyFont="1" applyFill="1" applyBorder="1" applyAlignment="1">
      <alignment horizontal="center" vertical="center" wrapText="1"/>
    </xf>
    <xf numFmtId="165" fontId="5" fillId="6" borderId="1" xfId="1" applyNumberFormat="1" applyFont="1" applyFill="1" applyBorder="1" applyAlignment="1">
      <alignment vertical="center" wrapText="1"/>
    </xf>
    <xf numFmtId="0" fontId="5" fillId="7" borderId="1" xfId="0" applyFont="1" applyFill="1" applyBorder="1" applyAlignment="1">
      <alignment vertical="center" wrapText="1"/>
    </xf>
    <xf numFmtId="164" fontId="5" fillId="7" borderId="1" xfId="0" applyNumberFormat="1" applyFont="1" applyFill="1" applyBorder="1" applyAlignment="1">
      <alignment horizontal="center" vertical="center" wrapText="1"/>
    </xf>
    <xf numFmtId="164" fontId="5" fillId="7" borderId="1" xfId="0" applyNumberFormat="1" applyFont="1" applyFill="1" applyBorder="1" applyAlignment="1">
      <alignment vertical="center" wrapText="1"/>
    </xf>
    <xf numFmtId="4" fontId="2" fillId="8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166" fontId="7" fillId="2" borderId="1" xfId="0" applyNumberFormat="1" applyFont="1" applyFill="1" applyBorder="1" applyAlignment="1">
      <alignment horizontal="center" vertical="center" wrapText="1"/>
    </xf>
    <xf numFmtId="164" fontId="8" fillId="2" borderId="1" xfId="1" applyNumberFormat="1" applyFont="1" applyFill="1" applyBorder="1" applyAlignment="1">
      <alignment horizontal="center" vertical="center" wrapText="1"/>
    </xf>
    <xf numFmtId="165" fontId="8" fillId="2" borderId="1" xfId="1" applyNumberFormat="1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vertical="center" wrapText="1"/>
    </xf>
    <xf numFmtId="164" fontId="8" fillId="5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164" fontId="8" fillId="2" borderId="1" xfId="1" applyNumberFormat="1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164" fontId="8" fillId="5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3" fontId="7" fillId="2" borderId="1" xfId="0" applyNumberFormat="1" applyFont="1" applyFill="1" applyBorder="1" applyAlignment="1">
      <alignment horizontal="left" vertical="center" wrapText="1"/>
    </xf>
    <xf numFmtId="14" fontId="0" fillId="0" borderId="1" xfId="0" applyNumberFormat="1" applyBorder="1" applyAlignment="1">
      <alignment horizontal="center" vertical="center" wrapText="1"/>
    </xf>
    <xf numFmtId="14" fontId="8" fillId="5" borderId="1" xfId="0" applyNumberFormat="1" applyFont="1" applyFill="1" applyBorder="1" applyAlignment="1">
      <alignment horizontal="left" vertical="center" wrapText="1"/>
    </xf>
    <xf numFmtId="14" fontId="8" fillId="2" borderId="1" xfId="1" applyNumberFormat="1" applyFont="1" applyFill="1" applyBorder="1" applyAlignment="1">
      <alignment horizontal="left" vertical="center" wrapText="1"/>
    </xf>
    <xf numFmtId="14" fontId="8" fillId="5" borderId="1" xfId="0" applyNumberFormat="1" applyFont="1" applyFill="1" applyBorder="1" applyAlignment="1">
      <alignment horizontal="center" vertical="center"/>
    </xf>
    <xf numFmtId="1" fontId="5" fillId="3" borderId="2" xfId="0" applyNumberFormat="1" applyFont="1" applyFill="1" applyBorder="1" applyAlignment="1">
      <alignment horizontal="center" vertical="center"/>
    </xf>
    <xf numFmtId="49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 wrapText="1"/>
    </xf>
    <xf numFmtId="166" fontId="5" fillId="3" borderId="2" xfId="0" applyNumberFormat="1" applyFont="1" applyFill="1" applyBorder="1" applyAlignment="1">
      <alignment horizontal="center" vertical="center" wrapText="1"/>
    </xf>
    <xf numFmtId="164" fontId="5" fillId="3" borderId="2" xfId="1" applyNumberFormat="1" applyFont="1" applyFill="1" applyBorder="1" applyAlignment="1">
      <alignment horizontal="center" vertical="center" wrapText="1"/>
    </xf>
    <xf numFmtId="165" fontId="5" fillId="3" borderId="2" xfId="1" applyNumberFormat="1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 wrapText="1"/>
    </xf>
    <xf numFmtId="164" fontId="5" fillId="4" borderId="2" xfId="0" applyNumberFormat="1" applyFont="1" applyFill="1" applyBorder="1" applyAlignment="1">
      <alignment horizontal="center" vertical="center" wrapText="1"/>
    </xf>
    <xf numFmtId="164" fontId="5" fillId="4" borderId="2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2" fillId="10" borderId="1" xfId="0" applyNumberFormat="1" applyFont="1" applyFill="1" applyBorder="1" applyAlignment="1">
      <alignment horizontal="left" wrapText="1"/>
    </xf>
    <xf numFmtId="14" fontId="2" fillId="10" borderId="1" xfId="0" applyNumberFormat="1" applyFont="1" applyFill="1" applyBorder="1" applyAlignment="1">
      <alignment horizontal="center" vertical="center" wrapText="1"/>
    </xf>
    <xf numFmtId="4" fontId="2" fillId="10" borderId="1" xfId="0" applyNumberFormat="1" applyFont="1" applyFill="1" applyBorder="1" applyAlignment="1">
      <alignment horizontal="left" vertical="center" wrapText="1"/>
    </xf>
    <xf numFmtId="4" fontId="2" fillId="10" borderId="1" xfId="0" applyNumberFormat="1" applyFont="1" applyFill="1" applyBorder="1" applyAlignment="1">
      <alignment horizontal="left" vertical="top" wrapText="1"/>
    </xf>
    <xf numFmtId="14" fontId="0" fillId="0" borderId="1" xfId="0" applyNumberFormat="1" applyFill="1" applyBorder="1" applyAlignment="1">
      <alignment horizontal="center" vertical="center" wrapText="1"/>
    </xf>
    <xf numFmtId="3" fontId="8" fillId="2" borderId="1" xfId="1" applyNumberFormat="1" applyFont="1" applyFill="1" applyBorder="1" applyAlignment="1">
      <alignment horizontal="left" vertical="center" wrapText="1"/>
    </xf>
    <xf numFmtId="14" fontId="19" fillId="0" borderId="1" xfId="0" applyNumberFormat="1" applyFont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/>
    <xf numFmtId="0" fontId="6" fillId="0" borderId="0" xfId="0" applyFont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1" fontId="20" fillId="2" borderId="1" xfId="0" applyNumberFormat="1" applyFont="1" applyFill="1" applyBorder="1" applyAlignment="1">
      <alignment horizontal="center" vertical="center"/>
    </xf>
    <xf numFmtId="49" fontId="20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left" vertical="center" wrapText="1"/>
    </xf>
    <xf numFmtId="0" fontId="0" fillId="8" borderId="1" xfId="0" applyFill="1" applyBorder="1" applyAlignment="1">
      <alignment vertical="center" wrapText="1"/>
    </xf>
    <xf numFmtId="14" fontId="0" fillId="0" borderId="1" xfId="0" applyNumberFormat="1" applyBorder="1" applyAlignment="1">
      <alignment horizontal="center" vertical="center" wrapText="1"/>
    </xf>
    <xf numFmtId="14" fontId="8" fillId="9" borderId="1" xfId="0" applyNumberFormat="1" applyFont="1" applyFill="1" applyBorder="1" applyAlignment="1">
      <alignment horizontal="left" vertical="center" wrapText="1"/>
    </xf>
    <xf numFmtId="14" fontId="0" fillId="8" borderId="1" xfId="0" applyNumberFormat="1" applyFill="1" applyBorder="1" applyAlignment="1">
      <alignment vertical="center" wrapText="1"/>
    </xf>
    <xf numFmtId="14" fontId="8" fillId="8" borderId="1" xfId="1" applyNumberFormat="1" applyFont="1" applyFill="1" applyBorder="1" applyAlignment="1">
      <alignment horizontal="center" vertical="center" wrapText="1"/>
    </xf>
    <xf numFmtId="14" fontId="0" fillId="8" borderId="1" xfId="0" applyNumberForma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0" fillId="0" borderId="1" xfId="0" applyBorder="1" applyAlignment="1"/>
    <xf numFmtId="1" fontId="10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10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4" fontId="2" fillId="8" borderId="1" xfId="0" applyNumberFormat="1" applyFont="1" applyFill="1" applyBorder="1" applyAlignment="1">
      <alignment horizontal="center" vertical="center" wrapText="1"/>
    </xf>
    <xf numFmtId="14" fontId="2" fillId="8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166" fontId="2" fillId="8" borderId="1" xfId="0" applyNumberFormat="1" applyFont="1" applyFill="1" applyBorder="1" applyAlignment="1">
      <alignment horizontal="center" vertical="center" wrapText="1"/>
    </xf>
    <xf numFmtId="166" fontId="2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4" fontId="17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66" fontId="17" fillId="0" borderId="1" xfId="0" applyNumberFormat="1" applyFont="1" applyFill="1" applyBorder="1" applyAlignment="1">
      <alignment horizontal="center" vertical="center" wrapText="1"/>
    </xf>
    <xf numFmtId="4" fontId="18" fillId="0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14" fontId="19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5" fillId="6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top" wrapText="1"/>
    </xf>
  </cellXfs>
  <cellStyles count="3">
    <cellStyle name="Обычный" xfId="0" builtinId="0"/>
    <cellStyle name="Обычный 2" xfId="2"/>
    <cellStyle name="Финансовый" xfId="1" builtinId="3"/>
  </cellStyles>
  <dxfs count="0"/>
  <tableStyles count="0" defaultTableStyle="TableStyleMedium2" defaultPivotStyle="PivotStyleLight16"/>
  <colors>
    <mruColors>
      <color rgb="FF0000FF"/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37"/>
  <sheetViews>
    <sheetView tabSelected="1" view="pageBreakPreview" zoomScale="60" zoomScaleNormal="80" workbookViewId="0">
      <pane ySplit="3" topLeftCell="A4" activePane="bottomLeft" state="frozen"/>
      <selection pane="bottomLeft" activeCell="N19" sqref="N19"/>
    </sheetView>
  </sheetViews>
  <sheetFormatPr defaultColWidth="8.85546875" defaultRowHeight="15" outlineLevelRow="2" x14ac:dyDescent="0.25"/>
  <cols>
    <col min="1" max="1" width="7.85546875" style="8" customWidth="1"/>
    <col min="2" max="2" width="7.85546875" style="4" customWidth="1"/>
    <col min="3" max="3" width="20" customWidth="1"/>
    <col min="4" max="4" width="41.140625" customWidth="1"/>
    <col min="5" max="5" width="28.7109375" customWidth="1"/>
    <col min="6" max="6" width="24.140625" customWidth="1"/>
    <col min="7" max="7" width="21.85546875" customWidth="1"/>
    <col min="8" max="8" width="18.85546875" customWidth="1"/>
    <col min="9" max="10" width="21.140625" customWidth="1"/>
    <col min="11" max="11" width="24.140625" customWidth="1"/>
    <col min="12" max="13" width="27.7109375" customWidth="1"/>
    <col min="14" max="16" width="25" customWidth="1"/>
    <col min="17" max="18" width="23.5703125" customWidth="1"/>
  </cols>
  <sheetData>
    <row r="1" spans="1:18" ht="45" customHeight="1" x14ac:dyDescent="0.25">
      <c r="A1" s="7"/>
      <c r="B1" s="105" t="s">
        <v>356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</row>
    <row r="2" spans="1:18" ht="36" customHeight="1" x14ac:dyDescent="0.25">
      <c r="A2" s="107"/>
      <c r="B2" s="113" t="s">
        <v>0</v>
      </c>
      <c r="C2" s="104" t="s">
        <v>1</v>
      </c>
      <c r="D2" s="104" t="s">
        <v>2</v>
      </c>
      <c r="E2" s="104" t="s">
        <v>192</v>
      </c>
      <c r="F2" s="104" t="s">
        <v>201</v>
      </c>
      <c r="G2" s="104" t="s">
        <v>191</v>
      </c>
      <c r="H2" s="104" t="s">
        <v>202</v>
      </c>
      <c r="I2" s="104" t="s">
        <v>190</v>
      </c>
      <c r="J2" s="104" t="s">
        <v>204</v>
      </c>
      <c r="K2" s="104"/>
      <c r="L2" s="104" t="s">
        <v>193</v>
      </c>
      <c r="M2" s="104" t="s">
        <v>194</v>
      </c>
      <c r="N2" s="104" t="s">
        <v>197</v>
      </c>
      <c r="O2" s="104"/>
      <c r="P2" s="104"/>
      <c r="Q2" s="104" t="s">
        <v>195</v>
      </c>
      <c r="R2" s="104" t="s">
        <v>196</v>
      </c>
    </row>
    <row r="3" spans="1:18" ht="80.25" customHeight="1" x14ac:dyDescent="0.25">
      <c r="A3" s="107"/>
      <c r="B3" s="113"/>
      <c r="C3" s="104"/>
      <c r="D3" s="104"/>
      <c r="E3" s="104"/>
      <c r="F3" s="104"/>
      <c r="G3" s="104"/>
      <c r="H3" s="104"/>
      <c r="I3" s="104"/>
      <c r="J3" s="22" t="s">
        <v>203</v>
      </c>
      <c r="K3" s="22" t="s">
        <v>205</v>
      </c>
      <c r="L3" s="104"/>
      <c r="M3" s="104"/>
      <c r="N3" s="22" t="s">
        <v>198</v>
      </c>
      <c r="O3" s="22" t="s">
        <v>199</v>
      </c>
      <c r="P3" s="22" t="s">
        <v>200</v>
      </c>
      <c r="Q3" s="104"/>
      <c r="R3" s="104"/>
    </row>
    <row r="4" spans="1:18" s="6" customFormat="1" ht="12" customHeight="1" x14ac:dyDescent="0.25">
      <c r="A4" s="23"/>
      <c r="B4" s="24">
        <v>1</v>
      </c>
      <c r="C4" s="23">
        <v>2</v>
      </c>
      <c r="D4" s="24" t="s">
        <v>357</v>
      </c>
      <c r="E4" s="24" t="s">
        <v>358</v>
      </c>
      <c r="F4" s="23">
        <v>5</v>
      </c>
      <c r="G4" s="24" t="s">
        <v>359</v>
      </c>
      <c r="H4" s="24" t="s">
        <v>360</v>
      </c>
      <c r="I4" s="24" t="s">
        <v>361</v>
      </c>
      <c r="J4" s="24" t="s">
        <v>362</v>
      </c>
      <c r="K4" s="24" t="s">
        <v>363</v>
      </c>
      <c r="L4" s="24" t="s">
        <v>364</v>
      </c>
      <c r="M4" s="24" t="s">
        <v>365</v>
      </c>
      <c r="N4" s="24" t="s">
        <v>366</v>
      </c>
      <c r="O4" s="24" t="s">
        <v>367</v>
      </c>
      <c r="P4" s="24" t="s">
        <v>368</v>
      </c>
      <c r="Q4" s="24" t="s">
        <v>369</v>
      </c>
      <c r="R4" s="24" t="s">
        <v>370</v>
      </c>
    </row>
    <row r="5" spans="1:18" s="1" customFormat="1" ht="30" customHeight="1" x14ac:dyDescent="0.3">
      <c r="A5" s="25"/>
      <c r="B5" s="131" t="s">
        <v>355</v>
      </c>
      <c r="C5" s="131"/>
      <c r="D5" s="131"/>
      <c r="E5" s="26"/>
      <c r="F5" s="27">
        <f>F6+F39+F160+F184+F219+F235+F258+F269+F274+F279+F288+F324+F350+F386</f>
        <v>399000</v>
      </c>
      <c r="G5" s="26"/>
      <c r="H5" s="26"/>
      <c r="I5" s="26"/>
      <c r="J5" s="28"/>
      <c r="K5" s="29"/>
      <c r="L5" s="30"/>
      <c r="M5" s="30"/>
      <c r="N5" s="31"/>
      <c r="O5" s="32"/>
      <c r="P5" s="29"/>
      <c r="Q5" s="29"/>
      <c r="R5" s="26"/>
    </row>
    <row r="6" spans="1:18" s="1" customFormat="1" ht="30" customHeight="1" x14ac:dyDescent="0.3">
      <c r="A6" s="12"/>
      <c r="B6" s="13" t="s">
        <v>3</v>
      </c>
      <c r="C6" s="14" t="s">
        <v>206</v>
      </c>
      <c r="D6" s="15"/>
      <c r="E6" s="15"/>
      <c r="F6" s="16">
        <f>F7+F11+F15+F19+F23+F27+F31+F35</f>
        <v>120000</v>
      </c>
      <c r="G6" s="15"/>
      <c r="H6" s="15"/>
      <c r="I6" s="15"/>
      <c r="J6" s="17"/>
      <c r="K6" s="18"/>
      <c r="L6" s="19"/>
      <c r="M6" s="19"/>
      <c r="N6" s="20"/>
      <c r="O6" s="21"/>
      <c r="P6" s="18"/>
      <c r="Q6" s="18"/>
      <c r="R6" s="15"/>
    </row>
    <row r="7" spans="1:18" s="3" customFormat="1" ht="90.75" hidden="1" customHeight="1" outlineLevel="1" x14ac:dyDescent="0.25">
      <c r="A7" s="101" t="s">
        <v>386</v>
      </c>
      <c r="B7" s="110" t="s">
        <v>207</v>
      </c>
      <c r="C7" s="83" t="s">
        <v>68</v>
      </c>
      <c r="D7" s="83" t="s">
        <v>69</v>
      </c>
      <c r="E7" s="83" t="s">
        <v>691</v>
      </c>
      <c r="F7" s="111">
        <v>15000</v>
      </c>
      <c r="G7" s="108" t="s">
        <v>603</v>
      </c>
      <c r="H7" s="108"/>
      <c r="I7" s="108"/>
      <c r="J7" s="109">
        <v>44621</v>
      </c>
      <c r="K7" s="108"/>
      <c r="L7" s="109">
        <v>44621</v>
      </c>
      <c r="M7" s="33" t="s">
        <v>619</v>
      </c>
      <c r="N7" s="11"/>
      <c r="O7" s="34">
        <v>44713</v>
      </c>
      <c r="P7" s="34">
        <v>44834</v>
      </c>
      <c r="Q7" s="82">
        <v>44835</v>
      </c>
      <c r="R7" s="81" t="s">
        <v>496</v>
      </c>
    </row>
    <row r="8" spans="1:18" s="3" customFormat="1" ht="15" hidden="1" customHeight="1" outlineLevel="1" x14ac:dyDescent="0.25">
      <c r="A8" s="101"/>
      <c r="B8" s="110"/>
      <c r="C8" s="83"/>
      <c r="D8" s="83"/>
      <c r="E8" s="83"/>
      <c r="F8" s="111"/>
      <c r="G8" s="108"/>
      <c r="H8" s="108"/>
      <c r="I8" s="108"/>
      <c r="J8" s="109"/>
      <c r="K8" s="108"/>
      <c r="L8" s="109"/>
      <c r="M8" s="33"/>
      <c r="N8" s="11"/>
      <c r="O8" s="34"/>
      <c r="P8" s="11"/>
      <c r="Q8" s="82"/>
      <c r="R8" s="81"/>
    </row>
    <row r="9" spans="1:18" s="3" customFormat="1" ht="15" hidden="1" customHeight="1" outlineLevel="1" x14ac:dyDescent="0.25">
      <c r="A9" s="101"/>
      <c r="B9" s="110"/>
      <c r="C9" s="83"/>
      <c r="D9" s="83"/>
      <c r="E9" s="83"/>
      <c r="F9" s="111"/>
      <c r="G9" s="108"/>
      <c r="H9" s="108"/>
      <c r="I9" s="108"/>
      <c r="J9" s="109"/>
      <c r="K9" s="108"/>
      <c r="L9" s="109"/>
      <c r="M9" s="33"/>
      <c r="N9" s="11"/>
      <c r="O9" s="34"/>
      <c r="P9" s="11"/>
      <c r="Q9" s="82"/>
      <c r="R9" s="81"/>
    </row>
    <row r="10" spans="1:18" s="3" customFormat="1" ht="15" hidden="1" customHeight="1" outlineLevel="1" x14ac:dyDescent="0.25">
      <c r="A10" s="101"/>
      <c r="B10" s="110"/>
      <c r="C10" s="83"/>
      <c r="D10" s="83"/>
      <c r="E10" s="83"/>
      <c r="F10" s="111"/>
      <c r="G10" s="108"/>
      <c r="H10" s="108"/>
      <c r="I10" s="108"/>
      <c r="J10" s="109"/>
      <c r="K10" s="108"/>
      <c r="L10" s="109"/>
      <c r="M10" s="33"/>
      <c r="N10" s="11"/>
      <c r="O10" s="34"/>
      <c r="P10" s="11"/>
      <c r="Q10" s="82"/>
      <c r="R10" s="81"/>
    </row>
    <row r="11" spans="1:18" s="3" customFormat="1" ht="122.25" hidden="1" customHeight="1" outlineLevel="1" x14ac:dyDescent="0.25">
      <c r="A11" s="101" t="s">
        <v>387</v>
      </c>
      <c r="B11" s="110" t="s">
        <v>208</v>
      </c>
      <c r="C11" s="83" t="s">
        <v>70</v>
      </c>
      <c r="D11" s="83" t="s">
        <v>71</v>
      </c>
      <c r="E11" s="83" t="s">
        <v>692</v>
      </c>
      <c r="F11" s="111">
        <v>20000</v>
      </c>
      <c r="G11" s="108" t="s">
        <v>604</v>
      </c>
      <c r="H11" s="108"/>
      <c r="I11" s="108"/>
      <c r="J11" s="109">
        <v>44621</v>
      </c>
      <c r="K11" s="108"/>
      <c r="L11" s="109">
        <v>44621</v>
      </c>
      <c r="M11" s="33" t="s">
        <v>617</v>
      </c>
      <c r="N11" s="11"/>
      <c r="O11" s="34">
        <v>44713</v>
      </c>
      <c r="P11" s="34">
        <v>44834</v>
      </c>
      <c r="Q11" s="82">
        <v>44835</v>
      </c>
      <c r="R11" s="81" t="s">
        <v>497</v>
      </c>
    </row>
    <row r="12" spans="1:18" s="3" customFormat="1" ht="15" hidden="1" customHeight="1" outlineLevel="1" x14ac:dyDescent="0.25">
      <c r="A12" s="101"/>
      <c r="B12" s="110"/>
      <c r="C12" s="83"/>
      <c r="D12" s="83"/>
      <c r="E12" s="83"/>
      <c r="F12" s="111"/>
      <c r="G12" s="108"/>
      <c r="H12" s="108"/>
      <c r="I12" s="108"/>
      <c r="J12" s="109"/>
      <c r="K12" s="108"/>
      <c r="L12" s="109"/>
      <c r="M12" s="33"/>
      <c r="N12" s="11"/>
      <c r="O12" s="34"/>
      <c r="P12" s="11"/>
      <c r="Q12" s="82"/>
      <c r="R12" s="81"/>
    </row>
    <row r="13" spans="1:18" s="3" customFormat="1" ht="15" hidden="1" customHeight="1" outlineLevel="1" x14ac:dyDescent="0.25">
      <c r="A13" s="101"/>
      <c r="B13" s="110"/>
      <c r="C13" s="83"/>
      <c r="D13" s="83"/>
      <c r="E13" s="83"/>
      <c r="F13" s="111"/>
      <c r="G13" s="108"/>
      <c r="H13" s="108"/>
      <c r="I13" s="108"/>
      <c r="J13" s="109"/>
      <c r="K13" s="108"/>
      <c r="L13" s="109"/>
      <c r="M13" s="33"/>
      <c r="N13" s="11"/>
      <c r="O13" s="34"/>
      <c r="P13" s="11"/>
      <c r="Q13" s="82"/>
      <c r="R13" s="81"/>
    </row>
    <row r="14" spans="1:18" s="3" customFormat="1" ht="15" hidden="1" customHeight="1" outlineLevel="1" x14ac:dyDescent="0.25">
      <c r="A14" s="101"/>
      <c r="B14" s="110"/>
      <c r="C14" s="83"/>
      <c r="D14" s="83"/>
      <c r="E14" s="83"/>
      <c r="F14" s="111"/>
      <c r="G14" s="108"/>
      <c r="H14" s="108"/>
      <c r="I14" s="108"/>
      <c r="J14" s="109"/>
      <c r="K14" s="108"/>
      <c r="L14" s="109"/>
      <c r="M14" s="33"/>
      <c r="N14" s="11"/>
      <c r="O14" s="34"/>
      <c r="P14" s="11"/>
      <c r="Q14" s="82"/>
      <c r="R14" s="81"/>
    </row>
    <row r="15" spans="1:18" s="3" customFormat="1" ht="103.5" hidden="1" customHeight="1" outlineLevel="1" x14ac:dyDescent="0.25">
      <c r="A15" s="101" t="s">
        <v>357</v>
      </c>
      <c r="B15" s="110" t="s">
        <v>209</v>
      </c>
      <c r="C15" s="83" t="s">
        <v>72</v>
      </c>
      <c r="D15" s="83" t="s">
        <v>73</v>
      </c>
      <c r="E15" s="83" t="s">
        <v>498</v>
      </c>
      <c r="F15" s="111">
        <v>700</v>
      </c>
      <c r="G15" s="108" t="s">
        <v>605</v>
      </c>
      <c r="H15" s="108"/>
      <c r="I15" s="108"/>
      <c r="J15" s="109">
        <v>44621</v>
      </c>
      <c r="K15" s="108"/>
      <c r="L15" s="109">
        <v>44621</v>
      </c>
      <c r="M15" s="33" t="s">
        <v>618</v>
      </c>
      <c r="N15" s="11"/>
      <c r="O15" s="34">
        <v>44713</v>
      </c>
      <c r="P15" s="34">
        <v>44834</v>
      </c>
      <c r="Q15" s="82">
        <v>44835</v>
      </c>
      <c r="R15" s="81" t="s">
        <v>497</v>
      </c>
    </row>
    <row r="16" spans="1:18" s="3" customFormat="1" ht="15" hidden="1" customHeight="1" outlineLevel="1" x14ac:dyDescent="0.25">
      <c r="A16" s="101"/>
      <c r="B16" s="110"/>
      <c r="C16" s="83"/>
      <c r="D16" s="83"/>
      <c r="E16" s="83"/>
      <c r="F16" s="111"/>
      <c r="G16" s="108"/>
      <c r="H16" s="108"/>
      <c r="I16" s="108"/>
      <c r="J16" s="109"/>
      <c r="K16" s="108"/>
      <c r="L16" s="109"/>
      <c r="M16" s="33"/>
      <c r="N16" s="11"/>
      <c r="O16" s="34"/>
      <c r="P16" s="11"/>
      <c r="Q16" s="82"/>
      <c r="R16" s="81"/>
    </row>
    <row r="17" spans="1:18" s="3" customFormat="1" ht="15" hidden="1" customHeight="1" outlineLevel="1" x14ac:dyDescent="0.25">
      <c r="A17" s="101"/>
      <c r="B17" s="110"/>
      <c r="C17" s="83"/>
      <c r="D17" s="83"/>
      <c r="E17" s="83"/>
      <c r="F17" s="111"/>
      <c r="G17" s="108"/>
      <c r="H17" s="108"/>
      <c r="I17" s="108"/>
      <c r="J17" s="109"/>
      <c r="K17" s="108"/>
      <c r="L17" s="109"/>
      <c r="M17" s="33"/>
      <c r="N17" s="11"/>
      <c r="O17" s="34"/>
      <c r="P17" s="11"/>
      <c r="Q17" s="82"/>
      <c r="R17" s="81"/>
    </row>
    <row r="18" spans="1:18" s="3" customFormat="1" ht="15" hidden="1" customHeight="1" outlineLevel="1" x14ac:dyDescent="0.25">
      <c r="A18" s="101"/>
      <c r="B18" s="110"/>
      <c r="C18" s="83"/>
      <c r="D18" s="83"/>
      <c r="E18" s="83"/>
      <c r="F18" s="111"/>
      <c r="G18" s="108"/>
      <c r="H18" s="108"/>
      <c r="I18" s="108"/>
      <c r="J18" s="109"/>
      <c r="K18" s="108"/>
      <c r="L18" s="109"/>
      <c r="M18" s="33"/>
      <c r="N18" s="11"/>
      <c r="O18" s="34"/>
      <c r="P18" s="11"/>
      <c r="Q18" s="82"/>
      <c r="R18" s="81"/>
    </row>
    <row r="19" spans="1:18" s="3" customFormat="1" ht="105" hidden="1" outlineLevel="1" x14ac:dyDescent="0.25">
      <c r="A19" s="101" t="s">
        <v>358</v>
      </c>
      <c r="B19" s="110" t="s">
        <v>210</v>
      </c>
      <c r="C19" s="83" t="s">
        <v>74</v>
      </c>
      <c r="D19" s="83" t="s">
        <v>178</v>
      </c>
      <c r="E19" s="83" t="s">
        <v>693</v>
      </c>
      <c r="F19" s="111">
        <v>20000</v>
      </c>
      <c r="G19" s="108" t="s">
        <v>606</v>
      </c>
      <c r="H19" s="108"/>
      <c r="I19" s="108"/>
      <c r="J19" s="109">
        <v>44621</v>
      </c>
      <c r="K19" s="108"/>
      <c r="L19" s="109">
        <v>44621</v>
      </c>
      <c r="M19" s="33" t="s">
        <v>616</v>
      </c>
      <c r="N19" s="11"/>
      <c r="O19" s="34">
        <v>44713</v>
      </c>
      <c r="P19" s="34">
        <v>44834</v>
      </c>
      <c r="Q19" s="82">
        <v>44835</v>
      </c>
      <c r="R19" s="81" t="s">
        <v>496</v>
      </c>
    </row>
    <row r="20" spans="1:18" s="3" customFormat="1" ht="15" hidden="1" customHeight="1" outlineLevel="1" x14ac:dyDescent="0.25">
      <c r="A20" s="101"/>
      <c r="B20" s="110"/>
      <c r="C20" s="83"/>
      <c r="D20" s="83"/>
      <c r="E20" s="83"/>
      <c r="F20" s="111"/>
      <c r="G20" s="108"/>
      <c r="H20" s="108"/>
      <c r="I20" s="108"/>
      <c r="J20" s="109"/>
      <c r="K20" s="108"/>
      <c r="L20" s="109"/>
      <c r="M20" s="33"/>
      <c r="N20" s="11"/>
      <c r="O20" s="34"/>
      <c r="P20" s="11"/>
      <c r="Q20" s="82"/>
      <c r="R20" s="81"/>
    </row>
    <row r="21" spans="1:18" s="3" customFormat="1" ht="15" hidden="1" customHeight="1" outlineLevel="1" x14ac:dyDescent="0.25">
      <c r="A21" s="101"/>
      <c r="B21" s="110"/>
      <c r="C21" s="83"/>
      <c r="D21" s="83"/>
      <c r="E21" s="83"/>
      <c r="F21" s="111"/>
      <c r="G21" s="108"/>
      <c r="H21" s="108"/>
      <c r="I21" s="108"/>
      <c r="J21" s="109"/>
      <c r="K21" s="108"/>
      <c r="L21" s="109"/>
      <c r="M21" s="33"/>
      <c r="N21" s="11"/>
      <c r="O21" s="34"/>
      <c r="P21" s="11"/>
      <c r="Q21" s="82"/>
      <c r="R21" s="81"/>
    </row>
    <row r="22" spans="1:18" s="3" customFormat="1" ht="15" hidden="1" customHeight="1" outlineLevel="1" x14ac:dyDescent="0.25">
      <c r="A22" s="101"/>
      <c r="B22" s="110"/>
      <c r="C22" s="83"/>
      <c r="D22" s="83"/>
      <c r="E22" s="83"/>
      <c r="F22" s="111"/>
      <c r="G22" s="108"/>
      <c r="H22" s="108"/>
      <c r="I22" s="108"/>
      <c r="J22" s="109"/>
      <c r="K22" s="108"/>
      <c r="L22" s="109"/>
      <c r="M22" s="33"/>
      <c r="N22" s="11"/>
      <c r="O22" s="34"/>
      <c r="P22" s="11"/>
      <c r="Q22" s="82"/>
      <c r="R22" s="81"/>
    </row>
    <row r="23" spans="1:18" s="3" customFormat="1" ht="84.75" hidden="1" customHeight="1" outlineLevel="1" x14ac:dyDescent="0.25">
      <c r="A23" s="101" t="s">
        <v>388</v>
      </c>
      <c r="B23" s="110" t="s">
        <v>211</v>
      </c>
      <c r="C23" s="83" t="s">
        <v>75</v>
      </c>
      <c r="D23" s="83" t="s">
        <v>76</v>
      </c>
      <c r="E23" s="83" t="s">
        <v>499</v>
      </c>
      <c r="F23" s="111">
        <v>20000</v>
      </c>
      <c r="G23" s="108" t="s">
        <v>607</v>
      </c>
      <c r="H23" s="108"/>
      <c r="I23" s="108"/>
      <c r="J23" s="109">
        <v>44621</v>
      </c>
      <c r="K23" s="108"/>
      <c r="L23" s="109">
        <v>44621</v>
      </c>
      <c r="M23" s="33" t="s">
        <v>615</v>
      </c>
      <c r="N23" s="11"/>
      <c r="O23" s="34">
        <v>44713</v>
      </c>
      <c r="P23" s="34">
        <v>44834</v>
      </c>
      <c r="Q23" s="82">
        <v>44835</v>
      </c>
      <c r="R23" s="81" t="s">
        <v>497</v>
      </c>
    </row>
    <row r="24" spans="1:18" s="3" customFormat="1" ht="15" hidden="1" customHeight="1" outlineLevel="1" x14ac:dyDescent="0.25">
      <c r="A24" s="101"/>
      <c r="B24" s="110"/>
      <c r="C24" s="83"/>
      <c r="D24" s="83"/>
      <c r="E24" s="83"/>
      <c r="F24" s="111"/>
      <c r="G24" s="108"/>
      <c r="H24" s="108"/>
      <c r="I24" s="108"/>
      <c r="J24" s="109"/>
      <c r="K24" s="108"/>
      <c r="L24" s="109"/>
      <c r="M24" s="33"/>
      <c r="N24" s="11"/>
      <c r="O24" s="34"/>
      <c r="P24" s="11"/>
      <c r="Q24" s="82"/>
      <c r="R24" s="81"/>
    </row>
    <row r="25" spans="1:18" s="3" customFormat="1" ht="15" hidden="1" customHeight="1" outlineLevel="1" x14ac:dyDescent="0.25">
      <c r="A25" s="101"/>
      <c r="B25" s="110"/>
      <c r="C25" s="83"/>
      <c r="D25" s="83"/>
      <c r="E25" s="83"/>
      <c r="F25" s="111"/>
      <c r="G25" s="108"/>
      <c r="H25" s="108"/>
      <c r="I25" s="108"/>
      <c r="J25" s="109"/>
      <c r="K25" s="108"/>
      <c r="L25" s="109"/>
      <c r="M25" s="33"/>
      <c r="N25" s="11"/>
      <c r="O25" s="34"/>
      <c r="P25" s="11"/>
      <c r="Q25" s="82"/>
      <c r="R25" s="81"/>
    </row>
    <row r="26" spans="1:18" s="3" customFormat="1" ht="15" hidden="1" customHeight="1" outlineLevel="1" x14ac:dyDescent="0.25">
      <c r="A26" s="101"/>
      <c r="B26" s="110"/>
      <c r="C26" s="83"/>
      <c r="D26" s="83"/>
      <c r="E26" s="83"/>
      <c r="F26" s="111"/>
      <c r="G26" s="108"/>
      <c r="H26" s="108"/>
      <c r="I26" s="108"/>
      <c r="J26" s="109"/>
      <c r="K26" s="108"/>
      <c r="L26" s="109"/>
      <c r="M26" s="33"/>
      <c r="N26" s="11"/>
      <c r="O26" s="34"/>
      <c r="P26" s="11"/>
      <c r="Q26" s="82"/>
      <c r="R26" s="81"/>
    </row>
    <row r="27" spans="1:18" s="3" customFormat="1" ht="96" hidden="1" customHeight="1" outlineLevel="1" x14ac:dyDescent="0.25">
      <c r="A27" s="101" t="s">
        <v>359</v>
      </c>
      <c r="B27" s="110" t="s">
        <v>212</v>
      </c>
      <c r="C27" s="83" t="s">
        <v>77</v>
      </c>
      <c r="D27" s="83" t="s">
        <v>78</v>
      </c>
      <c r="E27" s="83" t="s">
        <v>694</v>
      </c>
      <c r="F27" s="111">
        <v>20000</v>
      </c>
      <c r="G27" s="108" t="s">
        <v>608</v>
      </c>
      <c r="H27" s="108"/>
      <c r="I27" s="108"/>
      <c r="J27" s="109">
        <v>44621</v>
      </c>
      <c r="K27" s="108"/>
      <c r="L27" s="109">
        <v>44621</v>
      </c>
      <c r="M27" s="33" t="s">
        <v>614</v>
      </c>
      <c r="N27" s="11"/>
      <c r="O27" s="34">
        <v>44713</v>
      </c>
      <c r="P27" s="34">
        <v>44834</v>
      </c>
      <c r="Q27" s="82">
        <v>44835</v>
      </c>
      <c r="R27" s="81" t="s">
        <v>496</v>
      </c>
    </row>
    <row r="28" spans="1:18" s="3" customFormat="1" ht="15" hidden="1" customHeight="1" outlineLevel="1" x14ac:dyDescent="0.25">
      <c r="A28" s="101"/>
      <c r="B28" s="110"/>
      <c r="C28" s="83"/>
      <c r="D28" s="83"/>
      <c r="E28" s="83"/>
      <c r="F28" s="111"/>
      <c r="G28" s="108"/>
      <c r="H28" s="108"/>
      <c r="I28" s="108"/>
      <c r="J28" s="109"/>
      <c r="K28" s="108"/>
      <c r="L28" s="109"/>
      <c r="M28" s="33"/>
      <c r="N28" s="11"/>
      <c r="O28" s="34"/>
      <c r="P28" s="11"/>
      <c r="Q28" s="82"/>
      <c r="R28" s="81"/>
    </row>
    <row r="29" spans="1:18" s="3" customFormat="1" ht="15" hidden="1" customHeight="1" outlineLevel="1" x14ac:dyDescent="0.25">
      <c r="A29" s="101"/>
      <c r="B29" s="110"/>
      <c r="C29" s="83"/>
      <c r="D29" s="83"/>
      <c r="E29" s="83"/>
      <c r="F29" s="111"/>
      <c r="G29" s="108"/>
      <c r="H29" s="108"/>
      <c r="I29" s="108"/>
      <c r="J29" s="109"/>
      <c r="K29" s="108"/>
      <c r="L29" s="109"/>
      <c r="M29" s="33"/>
      <c r="N29" s="11"/>
      <c r="O29" s="34"/>
      <c r="P29" s="11"/>
      <c r="Q29" s="82"/>
      <c r="R29" s="81"/>
    </row>
    <row r="30" spans="1:18" s="3" customFormat="1" ht="15" hidden="1" customHeight="1" outlineLevel="1" x14ac:dyDescent="0.25">
      <c r="A30" s="101"/>
      <c r="B30" s="110"/>
      <c r="C30" s="83"/>
      <c r="D30" s="83"/>
      <c r="E30" s="83"/>
      <c r="F30" s="111"/>
      <c r="G30" s="108"/>
      <c r="H30" s="108"/>
      <c r="I30" s="108"/>
      <c r="J30" s="109"/>
      <c r="K30" s="108"/>
      <c r="L30" s="109"/>
      <c r="M30" s="33"/>
      <c r="N30" s="11"/>
      <c r="O30" s="34"/>
      <c r="P30" s="11"/>
      <c r="Q30" s="82"/>
      <c r="R30" s="81"/>
    </row>
    <row r="31" spans="1:18" s="3" customFormat="1" ht="111" hidden="1" customHeight="1" outlineLevel="1" x14ac:dyDescent="0.25">
      <c r="A31" s="101" t="s">
        <v>360</v>
      </c>
      <c r="B31" s="110" t="s">
        <v>213</v>
      </c>
      <c r="C31" s="83" t="s">
        <v>79</v>
      </c>
      <c r="D31" s="83" t="s">
        <v>179</v>
      </c>
      <c r="E31" s="83" t="s">
        <v>695</v>
      </c>
      <c r="F31" s="111">
        <v>19300</v>
      </c>
      <c r="G31" s="108" t="s">
        <v>609</v>
      </c>
      <c r="H31" s="108"/>
      <c r="I31" s="108"/>
      <c r="J31" s="109">
        <v>44621</v>
      </c>
      <c r="K31" s="108"/>
      <c r="L31" s="109">
        <v>44621</v>
      </c>
      <c r="M31" s="33" t="s">
        <v>613</v>
      </c>
      <c r="N31" s="11"/>
      <c r="O31" s="34">
        <v>44713</v>
      </c>
      <c r="P31" s="34">
        <v>44834</v>
      </c>
      <c r="Q31" s="82">
        <v>44835</v>
      </c>
      <c r="R31" s="81" t="s">
        <v>496</v>
      </c>
    </row>
    <row r="32" spans="1:18" s="3" customFormat="1" ht="15" hidden="1" customHeight="1" outlineLevel="1" x14ac:dyDescent="0.25">
      <c r="A32" s="101"/>
      <c r="B32" s="110"/>
      <c r="C32" s="83"/>
      <c r="D32" s="83"/>
      <c r="E32" s="83"/>
      <c r="F32" s="111"/>
      <c r="G32" s="108"/>
      <c r="H32" s="108"/>
      <c r="I32" s="108"/>
      <c r="J32" s="109"/>
      <c r="K32" s="108"/>
      <c r="L32" s="109"/>
      <c r="M32" s="33"/>
      <c r="N32" s="11"/>
      <c r="O32" s="34"/>
      <c r="P32" s="11"/>
      <c r="Q32" s="82"/>
      <c r="R32" s="81"/>
    </row>
    <row r="33" spans="1:18" s="3" customFormat="1" ht="15" hidden="1" customHeight="1" outlineLevel="1" x14ac:dyDescent="0.25">
      <c r="A33" s="101"/>
      <c r="B33" s="110"/>
      <c r="C33" s="83"/>
      <c r="D33" s="83"/>
      <c r="E33" s="83"/>
      <c r="F33" s="111"/>
      <c r="G33" s="108"/>
      <c r="H33" s="108"/>
      <c r="I33" s="108"/>
      <c r="J33" s="109"/>
      <c r="K33" s="108"/>
      <c r="L33" s="109"/>
      <c r="M33" s="33"/>
      <c r="N33" s="11"/>
      <c r="O33" s="34"/>
      <c r="P33" s="11"/>
      <c r="Q33" s="82"/>
      <c r="R33" s="81"/>
    </row>
    <row r="34" spans="1:18" s="3" customFormat="1" ht="15" hidden="1" customHeight="1" outlineLevel="1" x14ac:dyDescent="0.25">
      <c r="A34" s="101"/>
      <c r="B34" s="110"/>
      <c r="C34" s="83"/>
      <c r="D34" s="83"/>
      <c r="E34" s="83"/>
      <c r="F34" s="111"/>
      <c r="G34" s="108"/>
      <c r="H34" s="108"/>
      <c r="I34" s="108"/>
      <c r="J34" s="109"/>
      <c r="K34" s="108"/>
      <c r="L34" s="109"/>
      <c r="M34" s="33"/>
      <c r="N34" s="11"/>
      <c r="O34" s="34"/>
      <c r="P34" s="11"/>
      <c r="Q34" s="82"/>
      <c r="R34" s="81"/>
    </row>
    <row r="35" spans="1:18" s="3" customFormat="1" ht="125.25" hidden="1" customHeight="1" outlineLevel="1" x14ac:dyDescent="0.25">
      <c r="A35" s="101" t="s">
        <v>361</v>
      </c>
      <c r="B35" s="110" t="s">
        <v>214</v>
      </c>
      <c r="C35" s="83" t="s">
        <v>80</v>
      </c>
      <c r="D35" s="83" t="s">
        <v>81</v>
      </c>
      <c r="E35" s="83" t="s">
        <v>500</v>
      </c>
      <c r="F35" s="111">
        <v>5000</v>
      </c>
      <c r="G35" s="108" t="s">
        <v>610</v>
      </c>
      <c r="H35" s="108"/>
      <c r="I35" s="108"/>
      <c r="J35" s="109">
        <v>44621</v>
      </c>
      <c r="K35" s="108"/>
      <c r="L35" s="109">
        <v>44621</v>
      </c>
      <c r="M35" s="33" t="s">
        <v>612</v>
      </c>
      <c r="N35" s="11"/>
      <c r="O35" s="34">
        <v>44713</v>
      </c>
      <c r="P35" s="34">
        <v>44834</v>
      </c>
      <c r="Q35" s="82">
        <v>44835</v>
      </c>
      <c r="R35" s="81" t="s">
        <v>497</v>
      </c>
    </row>
    <row r="36" spans="1:18" s="3" customFormat="1" ht="15" hidden="1" customHeight="1" outlineLevel="1" x14ac:dyDescent="0.25">
      <c r="A36" s="101"/>
      <c r="B36" s="110"/>
      <c r="C36" s="83"/>
      <c r="D36" s="83"/>
      <c r="E36" s="83"/>
      <c r="F36" s="111"/>
      <c r="G36" s="108"/>
      <c r="H36" s="108"/>
      <c r="I36" s="108"/>
      <c r="J36" s="109"/>
      <c r="K36" s="108"/>
      <c r="L36" s="109"/>
      <c r="M36" s="33"/>
      <c r="N36" s="11"/>
      <c r="O36" s="34"/>
      <c r="P36" s="11"/>
      <c r="Q36" s="82"/>
      <c r="R36" s="81"/>
    </row>
    <row r="37" spans="1:18" s="3" customFormat="1" ht="15" hidden="1" customHeight="1" outlineLevel="1" x14ac:dyDescent="0.25">
      <c r="A37" s="101"/>
      <c r="B37" s="110"/>
      <c r="C37" s="83"/>
      <c r="D37" s="83"/>
      <c r="E37" s="83"/>
      <c r="F37" s="111"/>
      <c r="G37" s="108"/>
      <c r="H37" s="108"/>
      <c r="I37" s="108"/>
      <c r="J37" s="109"/>
      <c r="K37" s="108"/>
      <c r="L37" s="109"/>
      <c r="M37" s="33"/>
      <c r="N37" s="11"/>
      <c r="O37" s="34"/>
      <c r="P37" s="11"/>
      <c r="Q37" s="82"/>
      <c r="R37" s="81"/>
    </row>
    <row r="38" spans="1:18" s="3" customFormat="1" ht="15" hidden="1" customHeight="1" outlineLevel="1" x14ac:dyDescent="0.25">
      <c r="A38" s="101"/>
      <c r="B38" s="110"/>
      <c r="C38" s="83"/>
      <c r="D38" s="83"/>
      <c r="E38" s="83"/>
      <c r="F38" s="111"/>
      <c r="G38" s="108"/>
      <c r="H38" s="108"/>
      <c r="I38" s="108"/>
      <c r="J38" s="109"/>
      <c r="K38" s="108"/>
      <c r="L38" s="109"/>
      <c r="M38" s="33"/>
      <c r="N38" s="11"/>
      <c r="O38" s="34"/>
      <c r="P38" s="11"/>
      <c r="Q38" s="82"/>
      <c r="R38" s="81"/>
    </row>
    <row r="39" spans="1:18" s="1" customFormat="1" ht="30" customHeight="1" collapsed="1" x14ac:dyDescent="0.3">
      <c r="A39" s="12"/>
      <c r="B39" s="13" t="s">
        <v>5</v>
      </c>
      <c r="C39" s="14" t="s">
        <v>215</v>
      </c>
      <c r="D39" s="15"/>
      <c r="E39" s="15"/>
      <c r="F39" s="16">
        <f>F40+F57+F62+F71+F80+F89+F106+F115+F130+F147</f>
        <v>94500</v>
      </c>
      <c r="G39" s="15"/>
      <c r="H39" s="15"/>
      <c r="I39" s="15"/>
      <c r="J39" s="17"/>
      <c r="K39" s="18"/>
      <c r="L39" s="19"/>
      <c r="M39" s="19"/>
      <c r="N39" s="20"/>
      <c r="O39" s="21"/>
      <c r="P39" s="18"/>
      <c r="Q39" s="18"/>
      <c r="R39" s="15"/>
    </row>
    <row r="40" spans="1:18" s="2" customFormat="1" ht="39" hidden="1" customHeight="1" outlineLevel="1" x14ac:dyDescent="0.3">
      <c r="A40" s="35"/>
      <c r="B40" s="36" t="s">
        <v>6</v>
      </c>
      <c r="C40" s="37" t="s">
        <v>216</v>
      </c>
      <c r="D40" s="38"/>
      <c r="E40" s="38"/>
      <c r="F40" s="39">
        <f>F41+F45+F49+F53</f>
        <v>14000</v>
      </c>
      <c r="G40" s="38"/>
      <c r="H40" s="38"/>
      <c r="I40" s="38"/>
      <c r="J40" s="40"/>
      <c r="K40" s="41"/>
      <c r="L40" s="42"/>
      <c r="M40" s="42"/>
      <c r="N40" s="43"/>
      <c r="O40" s="42"/>
      <c r="P40" s="41"/>
      <c r="Q40" s="41"/>
      <c r="R40" s="38"/>
    </row>
    <row r="41" spans="1:18" s="3" customFormat="1" ht="16.5" hidden="1" customHeight="1" outlineLevel="2" x14ac:dyDescent="0.25">
      <c r="A41" s="101" t="s">
        <v>362</v>
      </c>
      <c r="B41" s="110" t="s">
        <v>240</v>
      </c>
      <c r="C41" s="83" t="s">
        <v>217</v>
      </c>
      <c r="D41" s="83" t="s">
        <v>84</v>
      </c>
      <c r="E41" s="115" t="s">
        <v>620</v>
      </c>
      <c r="F41" s="112">
        <v>3500</v>
      </c>
      <c r="G41" s="81" t="s">
        <v>621</v>
      </c>
      <c r="H41" s="88">
        <v>40501</v>
      </c>
      <c r="I41" s="81" t="s">
        <v>622</v>
      </c>
      <c r="J41" s="82"/>
      <c r="K41" s="88"/>
      <c r="L41" s="82">
        <v>44256</v>
      </c>
      <c r="M41" s="81" t="s">
        <v>84</v>
      </c>
      <c r="N41" s="82">
        <v>44652</v>
      </c>
      <c r="O41" s="82">
        <v>44713</v>
      </c>
      <c r="P41" s="82">
        <v>44834</v>
      </c>
      <c r="Q41" s="82">
        <v>44835</v>
      </c>
      <c r="R41" s="81" t="s">
        <v>623</v>
      </c>
    </row>
    <row r="42" spans="1:18" s="3" customFormat="1" ht="16.5" hidden="1" customHeight="1" outlineLevel="2" x14ac:dyDescent="0.25">
      <c r="A42" s="101"/>
      <c r="B42" s="110"/>
      <c r="C42" s="83"/>
      <c r="D42" s="83"/>
      <c r="E42" s="115"/>
      <c r="F42" s="112"/>
      <c r="G42" s="81"/>
      <c r="H42" s="88"/>
      <c r="I42" s="81"/>
      <c r="J42" s="82"/>
      <c r="K42" s="82"/>
      <c r="L42" s="82"/>
      <c r="M42" s="82"/>
      <c r="N42" s="82"/>
      <c r="O42" s="81"/>
      <c r="P42" s="82"/>
      <c r="Q42" s="82"/>
      <c r="R42" s="81"/>
    </row>
    <row r="43" spans="1:18" s="3" customFormat="1" ht="16.5" hidden="1" customHeight="1" outlineLevel="2" x14ac:dyDescent="0.25">
      <c r="A43" s="101"/>
      <c r="B43" s="110"/>
      <c r="C43" s="83"/>
      <c r="D43" s="83"/>
      <c r="E43" s="115"/>
      <c r="F43" s="112"/>
      <c r="G43" s="81"/>
      <c r="H43" s="88"/>
      <c r="I43" s="81"/>
      <c r="J43" s="82"/>
      <c r="K43" s="82"/>
      <c r="L43" s="82"/>
      <c r="M43" s="82"/>
      <c r="N43" s="82"/>
      <c r="O43" s="81"/>
      <c r="P43" s="82"/>
      <c r="Q43" s="82"/>
      <c r="R43" s="81"/>
    </row>
    <row r="44" spans="1:18" s="3" customFormat="1" ht="114.75" hidden="1" customHeight="1" outlineLevel="2" x14ac:dyDescent="0.25">
      <c r="A44" s="101"/>
      <c r="B44" s="110"/>
      <c r="C44" s="83"/>
      <c r="D44" s="83"/>
      <c r="E44" s="115"/>
      <c r="F44" s="112"/>
      <c r="G44" s="81"/>
      <c r="H44" s="88"/>
      <c r="I44" s="81"/>
      <c r="J44" s="82"/>
      <c r="K44" s="82"/>
      <c r="L44" s="82"/>
      <c r="M44" s="82"/>
      <c r="N44" s="82"/>
      <c r="O44" s="81"/>
      <c r="P44" s="82"/>
      <c r="Q44" s="82"/>
      <c r="R44" s="81"/>
    </row>
    <row r="45" spans="1:18" s="3" customFormat="1" ht="16.5" hidden="1" customHeight="1" outlineLevel="2" x14ac:dyDescent="0.25">
      <c r="A45" s="101" t="s">
        <v>363</v>
      </c>
      <c r="B45" s="110" t="s">
        <v>241</v>
      </c>
      <c r="C45" s="83" t="s">
        <v>218</v>
      </c>
      <c r="D45" s="83" t="s">
        <v>389</v>
      </c>
      <c r="E45" s="115" t="s">
        <v>696</v>
      </c>
      <c r="F45" s="112">
        <v>2000</v>
      </c>
      <c r="G45" s="88" t="s">
        <v>624</v>
      </c>
      <c r="H45" s="88">
        <v>3672</v>
      </c>
      <c r="I45" s="88" t="s">
        <v>625</v>
      </c>
      <c r="J45" s="82"/>
      <c r="K45" s="88"/>
      <c r="L45" s="82">
        <v>44256</v>
      </c>
      <c r="M45" s="88" t="s">
        <v>626</v>
      </c>
      <c r="N45" s="82">
        <v>44652</v>
      </c>
      <c r="O45" s="82">
        <v>44713</v>
      </c>
      <c r="P45" s="82">
        <v>44834</v>
      </c>
      <c r="Q45" s="82">
        <v>44835</v>
      </c>
      <c r="R45" s="81" t="s">
        <v>623</v>
      </c>
    </row>
    <row r="46" spans="1:18" s="3" customFormat="1" ht="16.5" hidden="1" customHeight="1" outlineLevel="2" x14ac:dyDescent="0.25">
      <c r="A46" s="101"/>
      <c r="B46" s="110"/>
      <c r="C46" s="83"/>
      <c r="D46" s="83"/>
      <c r="E46" s="115"/>
      <c r="F46" s="112"/>
      <c r="G46" s="88"/>
      <c r="H46" s="88"/>
      <c r="I46" s="88"/>
      <c r="J46" s="88"/>
      <c r="K46" s="88"/>
      <c r="L46" s="82"/>
      <c r="M46" s="88"/>
      <c r="N46" s="82"/>
      <c r="O46" s="81"/>
      <c r="P46" s="82"/>
      <c r="Q46" s="82"/>
      <c r="R46" s="81"/>
    </row>
    <row r="47" spans="1:18" s="3" customFormat="1" ht="16.5" hidden="1" customHeight="1" outlineLevel="2" x14ac:dyDescent="0.25">
      <c r="A47" s="101"/>
      <c r="B47" s="110"/>
      <c r="C47" s="83"/>
      <c r="D47" s="83"/>
      <c r="E47" s="115"/>
      <c r="F47" s="112"/>
      <c r="G47" s="88"/>
      <c r="H47" s="88"/>
      <c r="I47" s="88"/>
      <c r="J47" s="88"/>
      <c r="K47" s="88"/>
      <c r="L47" s="82"/>
      <c r="M47" s="88"/>
      <c r="N47" s="82"/>
      <c r="O47" s="81"/>
      <c r="P47" s="82"/>
      <c r="Q47" s="82"/>
      <c r="R47" s="81"/>
    </row>
    <row r="48" spans="1:18" s="3" customFormat="1" ht="71.25" hidden="1" customHeight="1" outlineLevel="2" x14ac:dyDescent="0.25">
      <c r="A48" s="101"/>
      <c r="B48" s="110"/>
      <c r="C48" s="83"/>
      <c r="D48" s="83"/>
      <c r="E48" s="115"/>
      <c r="F48" s="112"/>
      <c r="G48" s="88"/>
      <c r="H48" s="88"/>
      <c r="I48" s="88"/>
      <c r="J48" s="88"/>
      <c r="K48" s="88"/>
      <c r="L48" s="82"/>
      <c r="M48" s="88"/>
      <c r="N48" s="82"/>
      <c r="O48" s="81"/>
      <c r="P48" s="82"/>
      <c r="Q48" s="82"/>
      <c r="R48" s="81"/>
    </row>
    <row r="49" spans="1:18" s="3" customFormat="1" ht="16.5" hidden="1" customHeight="1" outlineLevel="2" x14ac:dyDescent="0.25">
      <c r="A49" s="101" t="s">
        <v>364</v>
      </c>
      <c r="B49" s="110" t="s">
        <v>242</v>
      </c>
      <c r="C49" s="83" t="s">
        <v>219</v>
      </c>
      <c r="D49" s="83" t="s">
        <v>85</v>
      </c>
      <c r="E49" s="115" t="s">
        <v>627</v>
      </c>
      <c r="F49" s="112">
        <v>5000</v>
      </c>
      <c r="G49" s="88" t="s">
        <v>628</v>
      </c>
      <c r="H49" s="88">
        <v>14892</v>
      </c>
      <c r="I49" s="88" t="s">
        <v>629</v>
      </c>
      <c r="J49" s="82"/>
      <c r="K49" s="88"/>
      <c r="L49" s="82">
        <v>44256</v>
      </c>
      <c r="M49" s="88" t="s">
        <v>630</v>
      </c>
      <c r="N49" s="82">
        <v>44652</v>
      </c>
      <c r="O49" s="82">
        <v>44713</v>
      </c>
      <c r="P49" s="82">
        <v>44834</v>
      </c>
      <c r="Q49" s="82">
        <v>44835</v>
      </c>
      <c r="R49" s="81" t="s">
        <v>623</v>
      </c>
    </row>
    <row r="50" spans="1:18" s="3" customFormat="1" ht="16.5" hidden="1" customHeight="1" outlineLevel="2" x14ac:dyDescent="0.25">
      <c r="A50" s="101"/>
      <c r="B50" s="110"/>
      <c r="C50" s="83"/>
      <c r="D50" s="83"/>
      <c r="E50" s="115"/>
      <c r="F50" s="112"/>
      <c r="G50" s="88"/>
      <c r="H50" s="88"/>
      <c r="I50" s="88"/>
      <c r="J50" s="88"/>
      <c r="K50" s="88"/>
      <c r="L50" s="82"/>
      <c r="M50" s="88"/>
      <c r="N50" s="82"/>
      <c r="O50" s="81"/>
      <c r="P50" s="82"/>
      <c r="Q50" s="82"/>
      <c r="R50" s="81"/>
    </row>
    <row r="51" spans="1:18" s="3" customFormat="1" ht="16.5" hidden="1" customHeight="1" outlineLevel="2" x14ac:dyDescent="0.25">
      <c r="A51" s="101"/>
      <c r="B51" s="110"/>
      <c r="C51" s="83"/>
      <c r="D51" s="83"/>
      <c r="E51" s="115"/>
      <c r="F51" s="112"/>
      <c r="G51" s="88"/>
      <c r="H51" s="88"/>
      <c r="I51" s="88"/>
      <c r="J51" s="88"/>
      <c r="K51" s="88"/>
      <c r="L51" s="82"/>
      <c r="M51" s="88"/>
      <c r="N51" s="82"/>
      <c r="O51" s="81"/>
      <c r="P51" s="82"/>
      <c r="Q51" s="82"/>
      <c r="R51" s="81"/>
    </row>
    <row r="52" spans="1:18" s="3" customFormat="1" ht="16.5" hidden="1" customHeight="1" outlineLevel="2" x14ac:dyDescent="0.25">
      <c r="A52" s="101"/>
      <c r="B52" s="110"/>
      <c r="C52" s="83"/>
      <c r="D52" s="83"/>
      <c r="E52" s="115"/>
      <c r="F52" s="112"/>
      <c r="G52" s="88"/>
      <c r="H52" s="88"/>
      <c r="I52" s="88"/>
      <c r="J52" s="88"/>
      <c r="K52" s="88"/>
      <c r="L52" s="82"/>
      <c r="M52" s="88"/>
      <c r="N52" s="82"/>
      <c r="O52" s="81"/>
      <c r="P52" s="82"/>
      <c r="Q52" s="82"/>
      <c r="R52" s="81"/>
    </row>
    <row r="53" spans="1:18" s="3" customFormat="1" ht="16.5" hidden="1" customHeight="1" outlineLevel="2" x14ac:dyDescent="0.25">
      <c r="A53" s="101" t="s">
        <v>365</v>
      </c>
      <c r="B53" s="110" t="s">
        <v>243</v>
      </c>
      <c r="C53" s="83" t="s">
        <v>221</v>
      </c>
      <c r="D53" s="83" t="s">
        <v>86</v>
      </c>
      <c r="E53" s="115" t="s">
        <v>636</v>
      </c>
      <c r="F53" s="112">
        <v>3500</v>
      </c>
      <c r="G53" s="88" t="s">
        <v>631</v>
      </c>
      <c r="H53" s="88">
        <v>1533</v>
      </c>
      <c r="I53" s="88" t="s">
        <v>632</v>
      </c>
      <c r="J53" s="82"/>
      <c r="K53" s="88"/>
      <c r="L53" s="82">
        <v>44256</v>
      </c>
      <c r="M53" s="88" t="s">
        <v>633</v>
      </c>
      <c r="N53" s="82">
        <v>44652</v>
      </c>
      <c r="O53" s="82">
        <v>44713</v>
      </c>
      <c r="P53" s="82">
        <v>44834</v>
      </c>
      <c r="Q53" s="82">
        <v>44835</v>
      </c>
      <c r="R53" s="81" t="s">
        <v>623</v>
      </c>
    </row>
    <row r="54" spans="1:18" s="3" customFormat="1" ht="36.75" hidden="1" customHeight="1" outlineLevel="2" x14ac:dyDescent="0.25">
      <c r="A54" s="101"/>
      <c r="B54" s="110"/>
      <c r="C54" s="83"/>
      <c r="D54" s="83"/>
      <c r="E54" s="115"/>
      <c r="F54" s="112"/>
      <c r="G54" s="88"/>
      <c r="H54" s="88"/>
      <c r="I54" s="88"/>
      <c r="J54" s="88"/>
      <c r="K54" s="88"/>
      <c r="L54" s="82"/>
      <c r="M54" s="88"/>
      <c r="N54" s="82"/>
      <c r="O54" s="81"/>
      <c r="P54" s="82"/>
      <c r="Q54" s="82"/>
      <c r="R54" s="81"/>
    </row>
    <row r="55" spans="1:18" s="3" customFormat="1" ht="22.5" hidden="1" customHeight="1" outlineLevel="2" x14ac:dyDescent="0.25">
      <c r="A55" s="101"/>
      <c r="B55" s="110"/>
      <c r="C55" s="83"/>
      <c r="D55" s="83"/>
      <c r="E55" s="115"/>
      <c r="F55" s="112"/>
      <c r="G55" s="88"/>
      <c r="H55" s="88"/>
      <c r="I55" s="88"/>
      <c r="J55" s="88"/>
      <c r="K55" s="88"/>
      <c r="L55" s="82"/>
      <c r="M55" s="88"/>
      <c r="N55" s="82"/>
      <c r="O55" s="81"/>
      <c r="P55" s="82"/>
      <c r="Q55" s="82"/>
      <c r="R55" s="81"/>
    </row>
    <row r="56" spans="1:18" s="3" customFormat="1" ht="38.25" hidden="1" customHeight="1" outlineLevel="2" x14ac:dyDescent="0.25">
      <c r="A56" s="101"/>
      <c r="B56" s="110"/>
      <c r="C56" s="83"/>
      <c r="D56" s="83"/>
      <c r="E56" s="115"/>
      <c r="F56" s="112"/>
      <c r="G56" s="88"/>
      <c r="H56" s="88"/>
      <c r="I56" s="88"/>
      <c r="J56" s="88"/>
      <c r="K56" s="88"/>
      <c r="L56" s="82"/>
      <c r="M56" s="88"/>
      <c r="N56" s="82"/>
      <c r="O56" s="81"/>
      <c r="P56" s="82"/>
      <c r="Q56" s="82"/>
      <c r="R56" s="81"/>
    </row>
    <row r="57" spans="1:18" s="2" customFormat="1" ht="36" hidden="1" customHeight="1" outlineLevel="1" x14ac:dyDescent="0.3">
      <c r="A57" s="35"/>
      <c r="B57" s="36" t="s">
        <v>244</v>
      </c>
      <c r="C57" s="37" t="s">
        <v>222</v>
      </c>
      <c r="D57" s="38"/>
      <c r="E57" s="44"/>
      <c r="F57" s="39">
        <f>F58</f>
        <v>3500</v>
      </c>
      <c r="G57" s="38"/>
      <c r="H57" s="38"/>
      <c r="I57" s="38"/>
      <c r="J57" s="45"/>
      <c r="K57" s="41"/>
      <c r="L57" s="46"/>
      <c r="M57" s="46"/>
      <c r="N57" s="43"/>
      <c r="O57" s="46"/>
      <c r="P57" s="41"/>
      <c r="Q57" s="41"/>
      <c r="R57" s="38"/>
    </row>
    <row r="58" spans="1:18" s="3" customFormat="1" ht="16.5" hidden="1" customHeight="1" outlineLevel="2" x14ac:dyDescent="0.25">
      <c r="A58" s="101">
        <f>A53+1</f>
        <v>13</v>
      </c>
      <c r="B58" s="110" t="s">
        <v>253</v>
      </c>
      <c r="C58" s="83" t="s">
        <v>89</v>
      </c>
      <c r="D58" s="83" t="s">
        <v>90</v>
      </c>
      <c r="E58" s="83" t="s">
        <v>697</v>
      </c>
      <c r="F58" s="112">
        <v>3500</v>
      </c>
      <c r="G58" s="81" t="s">
        <v>698</v>
      </c>
      <c r="H58" s="114"/>
      <c r="I58" s="81"/>
      <c r="J58" s="87" t="s">
        <v>523</v>
      </c>
      <c r="K58" s="114">
        <v>11200</v>
      </c>
      <c r="L58" s="82">
        <v>44256</v>
      </c>
      <c r="M58" s="83" t="s">
        <v>634</v>
      </c>
      <c r="N58" s="87" t="s">
        <v>536</v>
      </c>
      <c r="O58" s="87" t="s">
        <v>542</v>
      </c>
      <c r="P58" s="87" t="s">
        <v>472</v>
      </c>
      <c r="Q58" s="82">
        <v>44835</v>
      </c>
      <c r="R58" s="81" t="s">
        <v>635</v>
      </c>
    </row>
    <row r="59" spans="1:18" s="3" customFormat="1" ht="16.5" hidden="1" customHeight="1" outlineLevel="2" x14ac:dyDescent="0.25">
      <c r="A59" s="101"/>
      <c r="B59" s="110"/>
      <c r="C59" s="83"/>
      <c r="D59" s="83"/>
      <c r="E59" s="83"/>
      <c r="F59" s="112"/>
      <c r="G59" s="81"/>
      <c r="H59" s="114"/>
      <c r="I59" s="81"/>
      <c r="J59" s="87"/>
      <c r="K59" s="114"/>
      <c r="L59" s="82"/>
      <c r="M59" s="83"/>
      <c r="N59" s="87"/>
      <c r="O59" s="87"/>
      <c r="P59" s="87"/>
      <c r="Q59" s="82"/>
      <c r="R59" s="81"/>
    </row>
    <row r="60" spans="1:18" s="3" customFormat="1" ht="16.5" hidden="1" customHeight="1" outlineLevel="2" x14ac:dyDescent="0.25">
      <c r="A60" s="101"/>
      <c r="B60" s="110"/>
      <c r="C60" s="83"/>
      <c r="D60" s="83"/>
      <c r="E60" s="83"/>
      <c r="F60" s="112"/>
      <c r="G60" s="81"/>
      <c r="H60" s="114"/>
      <c r="I60" s="81"/>
      <c r="J60" s="87"/>
      <c r="K60" s="114"/>
      <c r="L60" s="82"/>
      <c r="M60" s="83"/>
      <c r="N60" s="87"/>
      <c r="O60" s="87"/>
      <c r="P60" s="87"/>
      <c r="Q60" s="82"/>
      <c r="R60" s="81"/>
    </row>
    <row r="61" spans="1:18" s="3" customFormat="1" ht="48" hidden="1" customHeight="1" outlineLevel="2" x14ac:dyDescent="0.25">
      <c r="A61" s="101"/>
      <c r="B61" s="110"/>
      <c r="C61" s="83"/>
      <c r="D61" s="83"/>
      <c r="E61" s="83"/>
      <c r="F61" s="112"/>
      <c r="G61" s="81"/>
      <c r="H61" s="114"/>
      <c r="I61" s="81"/>
      <c r="J61" s="87"/>
      <c r="K61" s="114"/>
      <c r="L61" s="82"/>
      <c r="M61" s="83"/>
      <c r="N61" s="87"/>
      <c r="O61" s="87"/>
      <c r="P61" s="87"/>
      <c r="Q61" s="82"/>
      <c r="R61" s="81"/>
    </row>
    <row r="62" spans="1:18" s="2" customFormat="1" ht="37.5" hidden="1" customHeight="1" outlineLevel="1" x14ac:dyDescent="0.3">
      <c r="A62" s="35"/>
      <c r="B62" s="36" t="s">
        <v>245</v>
      </c>
      <c r="C62" s="37" t="s">
        <v>223</v>
      </c>
      <c r="D62" s="38"/>
      <c r="E62" s="44"/>
      <c r="F62" s="39">
        <f>F63+F67</f>
        <v>7000</v>
      </c>
      <c r="G62" s="38"/>
      <c r="H62" s="38"/>
      <c r="I62" s="38"/>
      <c r="J62" s="45"/>
      <c r="K62" s="41"/>
      <c r="L62" s="46"/>
      <c r="M62" s="46"/>
      <c r="N62" s="43"/>
      <c r="O62" s="46"/>
      <c r="P62" s="41"/>
      <c r="Q62" s="41"/>
      <c r="R62" s="38"/>
    </row>
    <row r="63" spans="1:18" s="3" customFormat="1" ht="16.5" hidden="1" customHeight="1" outlineLevel="2" x14ac:dyDescent="0.25">
      <c r="A63" s="101">
        <f>A58+1</f>
        <v>14</v>
      </c>
      <c r="B63" s="110" t="s">
        <v>254</v>
      </c>
      <c r="C63" s="83" t="s">
        <v>224</v>
      </c>
      <c r="D63" s="83" t="s">
        <v>390</v>
      </c>
      <c r="E63" s="83" t="s">
        <v>637</v>
      </c>
      <c r="F63" s="112">
        <v>3500</v>
      </c>
      <c r="G63" s="81" t="s">
        <v>699</v>
      </c>
      <c r="H63" s="114"/>
      <c r="I63" s="81"/>
      <c r="J63" s="82">
        <v>44743</v>
      </c>
      <c r="K63" s="114">
        <v>900</v>
      </c>
      <c r="L63" s="82">
        <v>44621</v>
      </c>
      <c r="M63" s="83" t="s">
        <v>637</v>
      </c>
      <c r="N63" s="82">
        <v>44652</v>
      </c>
      <c r="O63" s="82">
        <v>44713</v>
      </c>
      <c r="P63" s="82">
        <v>44834</v>
      </c>
      <c r="Q63" s="82">
        <v>44835</v>
      </c>
      <c r="R63" s="81" t="s">
        <v>638</v>
      </c>
    </row>
    <row r="64" spans="1:18" s="3" customFormat="1" ht="16.5" hidden="1" customHeight="1" outlineLevel="2" x14ac:dyDescent="0.25">
      <c r="A64" s="101"/>
      <c r="B64" s="110"/>
      <c r="C64" s="83"/>
      <c r="D64" s="83"/>
      <c r="E64" s="83"/>
      <c r="F64" s="112"/>
      <c r="G64" s="81"/>
      <c r="H64" s="114"/>
      <c r="I64" s="81"/>
      <c r="J64" s="82"/>
      <c r="K64" s="114"/>
      <c r="L64" s="82"/>
      <c r="M64" s="82"/>
      <c r="N64" s="82"/>
      <c r="O64" s="82"/>
      <c r="P64" s="82"/>
      <c r="Q64" s="82"/>
      <c r="R64" s="81"/>
    </row>
    <row r="65" spans="1:18" s="3" customFormat="1" ht="16.5" hidden="1" customHeight="1" outlineLevel="2" x14ac:dyDescent="0.25">
      <c r="A65" s="101"/>
      <c r="B65" s="110"/>
      <c r="C65" s="83"/>
      <c r="D65" s="83"/>
      <c r="E65" s="83"/>
      <c r="F65" s="112"/>
      <c r="G65" s="81"/>
      <c r="H65" s="114"/>
      <c r="I65" s="81"/>
      <c r="J65" s="82"/>
      <c r="K65" s="114"/>
      <c r="L65" s="82"/>
      <c r="M65" s="82"/>
      <c r="N65" s="82"/>
      <c r="O65" s="82"/>
      <c r="P65" s="82"/>
      <c r="Q65" s="82"/>
      <c r="R65" s="81"/>
    </row>
    <row r="66" spans="1:18" s="3" customFormat="1" ht="91.5" hidden="1" customHeight="1" outlineLevel="2" x14ac:dyDescent="0.25">
      <c r="A66" s="101"/>
      <c r="B66" s="110"/>
      <c r="C66" s="83"/>
      <c r="D66" s="83"/>
      <c r="E66" s="83"/>
      <c r="F66" s="112"/>
      <c r="G66" s="81"/>
      <c r="H66" s="114"/>
      <c r="I66" s="81"/>
      <c r="J66" s="82"/>
      <c r="K66" s="114"/>
      <c r="L66" s="82"/>
      <c r="M66" s="82"/>
      <c r="N66" s="82"/>
      <c r="O66" s="82"/>
      <c r="P66" s="82"/>
      <c r="Q66" s="82"/>
      <c r="R66" s="81"/>
    </row>
    <row r="67" spans="1:18" s="3" customFormat="1" ht="16.5" hidden="1" customHeight="1" outlineLevel="2" x14ac:dyDescent="0.25">
      <c r="A67" s="101">
        <f>A63+1</f>
        <v>15</v>
      </c>
      <c r="B67" s="110" t="s">
        <v>255</v>
      </c>
      <c r="C67" s="83" t="s">
        <v>225</v>
      </c>
      <c r="D67" s="83" t="s">
        <v>391</v>
      </c>
      <c r="E67" s="83" t="s">
        <v>637</v>
      </c>
      <c r="F67" s="112">
        <v>3500</v>
      </c>
      <c r="G67" s="81" t="s">
        <v>700</v>
      </c>
      <c r="H67" s="114"/>
      <c r="I67" s="81"/>
      <c r="J67" s="82">
        <v>44743</v>
      </c>
      <c r="K67" s="114">
        <v>2100</v>
      </c>
      <c r="L67" s="82">
        <v>44621</v>
      </c>
      <c r="M67" s="83" t="s">
        <v>637</v>
      </c>
      <c r="N67" s="82">
        <v>44652</v>
      </c>
      <c r="O67" s="82">
        <v>44713</v>
      </c>
      <c r="P67" s="82">
        <v>44834</v>
      </c>
      <c r="Q67" s="82">
        <v>44835</v>
      </c>
      <c r="R67" s="81" t="s">
        <v>638</v>
      </c>
    </row>
    <row r="68" spans="1:18" s="3" customFormat="1" ht="16.5" hidden="1" customHeight="1" outlineLevel="2" x14ac:dyDescent="0.25">
      <c r="A68" s="101"/>
      <c r="B68" s="110"/>
      <c r="C68" s="83"/>
      <c r="D68" s="83"/>
      <c r="E68" s="83"/>
      <c r="F68" s="112"/>
      <c r="G68" s="81"/>
      <c r="H68" s="114"/>
      <c r="I68" s="81"/>
      <c r="J68" s="82"/>
      <c r="K68" s="114"/>
      <c r="L68" s="82"/>
      <c r="M68" s="82"/>
      <c r="N68" s="82"/>
      <c r="O68" s="82"/>
      <c r="P68" s="82"/>
      <c r="Q68" s="82"/>
      <c r="R68" s="81"/>
    </row>
    <row r="69" spans="1:18" s="3" customFormat="1" ht="16.5" hidden="1" customHeight="1" outlineLevel="2" x14ac:dyDescent="0.25">
      <c r="A69" s="101"/>
      <c r="B69" s="110"/>
      <c r="C69" s="83"/>
      <c r="D69" s="83"/>
      <c r="E69" s="83"/>
      <c r="F69" s="112"/>
      <c r="G69" s="81"/>
      <c r="H69" s="114"/>
      <c r="I69" s="81"/>
      <c r="J69" s="82"/>
      <c r="K69" s="114"/>
      <c r="L69" s="82"/>
      <c r="M69" s="82"/>
      <c r="N69" s="82"/>
      <c r="O69" s="82"/>
      <c r="P69" s="82"/>
      <c r="Q69" s="82"/>
      <c r="R69" s="81"/>
    </row>
    <row r="70" spans="1:18" s="3" customFormat="1" ht="85.5" hidden="1" customHeight="1" outlineLevel="2" x14ac:dyDescent="0.25">
      <c r="A70" s="101"/>
      <c r="B70" s="110"/>
      <c r="C70" s="83"/>
      <c r="D70" s="83"/>
      <c r="E70" s="83"/>
      <c r="F70" s="112"/>
      <c r="G70" s="81"/>
      <c r="H70" s="114"/>
      <c r="I70" s="81"/>
      <c r="J70" s="82"/>
      <c r="K70" s="114"/>
      <c r="L70" s="82"/>
      <c r="M70" s="82"/>
      <c r="N70" s="82"/>
      <c r="O70" s="82"/>
      <c r="P70" s="82"/>
      <c r="Q70" s="82"/>
      <c r="R70" s="81"/>
    </row>
    <row r="71" spans="1:18" s="2" customFormat="1" ht="31.5" hidden="1" customHeight="1" outlineLevel="1" x14ac:dyDescent="0.3">
      <c r="A71" s="35"/>
      <c r="B71" s="36" t="s">
        <v>246</v>
      </c>
      <c r="C71" s="37" t="s">
        <v>226</v>
      </c>
      <c r="D71" s="38"/>
      <c r="E71" s="44"/>
      <c r="F71" s="39">
        <f>F72+F76</f>
        <v>7000</v>
      </c>
      <c r="G71" s="38"/>
      <c r="H71" s="38"/>
      <c r="I71" s="38"/>
      <c r="J71" s="45"/>
      <c r="K71" s="41"/>
      <c r="L71" s="46"/>
      <c r="M71" s="46"/>
      <c r="N71" s="43"/>
      <c r="O71" s="46"/>
      <c r="P71" s="41"/>
      <c r="Q71" s="41"/>
      <c r="R71" s="38"/>
    </row>
    <row r="72" spans="1:18" s="3" customFormat="1" ht="16.5" hidden="1" customHeight="1" outlineLevel="2" x14ac:dyDescent="0.25">
      <c r="A72" s="101">
        <f>A67+1</f>
        <v>16</v>
      </c>
      <c r="B72" s="110" t="s">
        <v>256</v>
      </c>
      <c r="C72" s="83" t="s">
        <v>113</v>
      </c>
      <c r="D72" s="83" t="s">
        <v>186</v>
      </c>
      <c r="E72" s="83" t="s">
        <v>639</v>
      </c>
      <c r="F72" s="112">
        <v>3500</v>
      </c>
      <c r="G72" s="81" t="s">
        <v>701</v>
      </c>
      <c r="H72" s="114">
        <v>2392</v>
      </c>
      <c r="I72" s="81" t="s">
        <v>640</v>
      </c>
      <c r="J72" s="81"/>
      <c r="K72" s="81"/>
      <c r="L72" s="82">
        <v>44621</v>
      </c>
      <c r="M72" s="83" t="s">
        <v>639</v>
      </c>
      <c r="N72" s="87" t="s">
        <v>542</v>
      </c>
      <c r="O72" s="82">
        <v>44713</v>
      </c>
      <c r="P72" s="82">
        <v>44834</v>
      </c>
      <c r="Q72" s="82">
        <v>44835</v>
      </c>
      <c r="R72" s="81" t="s">
        <v>641</v>
      </c>
    </row>
    <row r="73" spans="1:18" s="3" customFormat="1" ht="16.5" hidden="1" customHeight="1" outlineLevel="2" x14ac:dyDescent="0.25">
      <c r="A73" s="101"/>
      <c r="B73" s="110"/>
      <c r="C73" s="83"/>
      <c r="D73" s="83"/>
      <c r="E73" s="83"/>
      <c r="F73" s="112"/>
      <c r="G73" s="81"/>
      <c r="H73" s="114"/>
      <c r="I73" s="81"/>
      <c r="J73" s="81"/>
      <c r="K73" s="81"/>
      <c r="L73" s="82"/>
      <c r="M73" s="83"/>
      <c r="N73" s="87"/>
      <c r="O73" s="82"/>
      <c r="P73" s="82"/>
      <c r="Q73" s="82"/>
      <c r="R73" s="81"/>
    </row>
    <row r="74" spans="1:18" s="3" customFormat="1" ht="31.5" hidden="1" customHeight="1" outlineLevel="2" x14ac:dyDescent="0.25">
      <c r="A74" s="101"/>
      <c r="B74" s="110"/>
      <c r="C74" s="83"/>
      <c r="D74" s="83"/>
      <c r="E74" s="83"/>
      <c r="F74" s="112"/>
      <c r="G74" s="81"/>
      <c r="H74" s="114"/>
      <c r="I74" s="81"/>
      <c r="J74" s="81"/>
      <c r="K74" s="81"/>
      <c r="L74" s="82"/>
      <c r="M74" s="83"/>
      <c r="N74" s="87"/>
      <c r="O74" s="82"/>
      <c r="P74" s="82"/>
      <c r="Q74" s="82"/>
      <c r="R74" s="81"/>
    </row>
    <row r="75" spans="1:18" s="3" customFormat="1" ht="41.25" hidden="1" customHeight="1" outlineLevel="2" x14ac:dyDescent="0.25">
      <c r="A75" s="101"/>
      <c r="B75" s="110"/>
      <c r="C75" s="83"/>
      <c r="D75" s="83"/>
      <c r="E75" s="83"/>
      <c r="F75" s="112"/>
      <c r="G75" s="81"/>
      <c r="H75" s="114"/>
      <c r="I75" s="81"/>
      <c r="J75" s="81"/>
      <c r="K75" s="81"/>
      <c r="L75" s="82"/>
      <c r="M75" s="83"/>
      <c r="N75" s="87"/>
      <c r="O75" s="82"/>
      <c r="P75" s="82"/>
      <c r="Q75" s="82"/>
      <c r="R75" s="81"/>
    </row>
    <row r="76" spans="1:18" s="3" customFormat="1" ht="16.5" hidden="1" customHeight="1" outlineLevel="2" x14ac:dyDescent="0.25">
      <c r="A76" s="101">
        <f>A72+1</f>
        <v>17</v>
      </c>
      <c r="B76" s="110" t="s">
        <v>257</v>
      </c>
      <c r="C76" s="83" t="s">
        <v>114</v>
      </c>
      <c r="D76" s="83" t="s">
        <v>115</v>
      </c>
      <c r="E76" s="83" t="s">
        <v>642</v>
      </c>
      <c r="F76" s="112">
        <v>3500</v>
      </c>
      <c r="G76" s="81" t="s">
        <v>702</v>
      </c>
      <c r="H76" s="114">
        <v>5786</v>
      </c>
      <c r="I76" s="81" t="s">
        <v>643</v>
      </c>
      <c r="J76" s="81"/>
      <c r="K76" s="81"/>
      <c r="L76" s="82">
        <v>44621</v>
      </c>
      <c r="M76" s="83" t="s">
        <v>642</v>
      </c>
      <c r="N76" s="87" t="s">
        <v>542</v>
      </c>
      <c r="O76" s="82">
        <v>44713</v>
      </c>
      <c r="P76" s="82">
        <v>44834</v>
      </c>
      <c r="Q76" s="82">
        <v>44835</v>
      </c>
      <c r="R76" s="81" t="s">
        <v>641</v>
      </c>
    </row>
    <row r="77" spans="1:18" s="3" customFormat="1" ht="16.5" hidden="1" customHeight="1" outlineLevel="2" x14ac:dyDescent="0.25">
      <c r="A77" s="101"/>
      <c r="B77" s="110"/>
      <c r="C77" s="83"/>
      <c r="D77" s="83"/>
      <c r="E77" s="83"/>
      <c r="F77" s="112"/>
      <c r="G77" s="81"/>
      <c r="H77" s="114"/>
      <c r="I77" s="81"/>
      <c r="J77" s="81"/>
      <c r="K77" s="81"/>
      <c r="L77" s="82"/>
      <c r="M77" s="83"/>
      <c r="N77" s="87"/>
      <c r="O77" s="82"/>
      <c r="P77" s="82"/>
      <c r="Q77" s="82"/>
      <c r="R77" s="81"/>
    </row>
    <row r="78" spans="1:18" s="3" customFormat="1" ht="30" hidden="1" customHeight="1" outlineLevel="2" x14ac:dyDescent="0.25">
      <c r="A78" s="101"/>
      <c r="B78" s="110"/>
      <c r="C78" s="83"/>
      <c r="D78" s="83"/>
      <c r="E78" s="83"/>
      <c r="F78" s="112"/>
      <c r="G78" s="81"/>
      <c r="H78" s="114"/>
      <c r="I78" s="81"/>
      <c r="J78" s="81"/>
      <c r="K78" s="81"/>
      <c r="L78" s="82"/>
      <c r="M78" s="83"/>
      <c r="N78" s="87"/>
      <c r="O78" s="82"/>
      <c r="P78" s="82"/>
      <c r="Q78" s="82"/>
      <c r="R78" s="81"/>
    </row>
    <row r="79" spans="1:18" s="3" customFormat="1" ht="51.75" hidden="1" customHeight="1" outlineLevel="2" x14ac:dyDescent="0.25">
      <c r="A79" s="101"/>
      <c r="B79" s="110"/>
      <c r="C79" s="83" t="s">
        <v>114</v>
      </c>
      <c r="D79" s="83" t="s">
        <v>220</v>
      </c>
      <c r="E79" s="83"/>
      <c r="F79" s="112"/>
      <c r="G79" s="81"/>
      <c r="H79" s="114"/>
      <c r="I79" s="81"/>
      <c r="J79" s="81"/>
      <c r="K79" s="81"/>
      <c r="L79" s="82"/>
      <c r="M79" s="83"/>
      <c r="N79" s="87"/>
      <c r="O79" s="82"/>
      <c r="P79" s="82"/>
      <c r="Q79" s="82"/>
      <c r="R79" s="81"/>
    </row>
    <row r="80" spans="1:18" s="2" customFormat="1" ht="35.25" hidden="1" customHeight="1" outlineLevel="1" x14ac:dyDescent="0.3">
      <c r="A80" s="35"/>
      <c r="B80" s="36" t="s">
        <v>247</v>
      </c>
      <c r="C80" s="37" t="s">
        <v>227</v>
      </c>
      <c r="D80" s="38"/>
      <c r="E80" s="44"/>
      <c r="F80" s="39">
        <f>F81+F85</f>
        <v>7000</v>
      </c>
      <c r="G80" s="38"/>
      <c r="H80" s="38"/>
      <c r="I80" s="38"/>
      <c r="J80" s="45"/>
      <c r="K80" s="41"/>
      <c r="L80" s="46"/>
      <c r="M80" s="46"/>
      <c r="N80" s="47"/>
      <c r="O80" s="46"/>
      <c r="P80" s="41"/>
      <c r="Q80" s="41"/>
      <c r="R80" s="38"/>
    </row>
    <row r="81" spans="1:18" s="3" customFormat="1" ht="16.5" hidden="1" customHeight="1" outlineLevel="2" x14ac:dyDescent="0.25">
      <c r="A81" s="101">
        <f>A76+1</f>
        <v>18</v>
      </c>
      <c r="B81" s="110" t="s">
        <v>258</v>
      </c>
      <c r="C81" s="83" t="s">
        <v>228</v>
      </c>
      <c r="D81" s="83" t="s">
        <v>118</v>
      </c>
      <c r="E81" s="85" t="s">
        <v>644</v>
      </c>
      <c r="F81" s="118">
        <v>5000</v>
      </c>
      <c r="G81" s="116" t="s">
        <v>703</v>
      </c>
      <c r="H81" s="117" t="s">
        <v>645</v>
      </c>
      <c r="I81" s="117" t="s">
        <v>646</v>
      </c>
      <c r="J81" s="81"/>
      <c r="K81" s="81"/>
      <c r="L81" s="82">
        <v>44256</v>
      </c>
      <c r="M81" s="85" t="s">
        <v>644</v>
      </c>
      <c r="N81" s="82">
        <v>44652</v>
      </c>
      <c r="O81" s="82">
        <v>44713</v>
      </c>
      <c r="P81" s="82">
        <v>44834</v>
      </c>
      <c r="Q81" s="82">
        <v>44835</v>
      </c>
      <c r="R81" s="81" t="s">
        <v>647</v>
      </c>
    </row>
    <row r="82" spans="1:18" s="3" customFormat="1" ht="16.5" hidden="1" customHeight="1" outlineLevel="2" x14ac:dyDescent="0.25">
      <c r="A82" s="101"/>
      <c r="B82" s="110"/>
      <c r="C82" s="83"/>
      <c r="D82" s="83"/>
      <c r="E82" s="85"/>
      <c r="F82" s="118"/>
      <c r="G82" s="116"/>
      <c r="H82" s="117"/>
      <c r="I82" s="117"/>
      <c r="J82" s="81"/>
      <c r="K82" s="81"/>
      <c r="L82" s="82"/>
      <c r="M82" s="85"/>
      <c r="N82" s="82"/>
      <c r="O82" s="82"/>
      <c r="P82" s="82"/>
      <c r="Q82" s="82"/>
      <c r="R82" s="81"/>
    </row>
    <row r="83" spans="1:18" s="3" customFormat="1" ht="16.5" hidden="1" customHeight="1" outlineLevel="2" x14ac:dyDescent="0.25">
      <c r="A83" s="101"/>
      <c r="B83" s="110"/>
      <c r="C83" s="83"/>
      <c r="D83" s="83"/>
      <c r="E83" s="85"/>
      <c r="F83" s="118"/>
      <c r="G83" s="116"/>
      <c r="H83" s="117"/>
      <c r="I83" s="117"/>
      <c r="J83" s="81"/>
      <c r="K83" s="81"/>
      <c r="L83" s="82"/>
      <c r="M83" s="85"/>
      <c r="N83" s="82"/>
      <c r="O83" s="82"/>
      <c r="P83" s="82"/>
      <c r="Q83" s="82"/>
      <c r="R83" s="81"/>
    </row>
    <row r="84" spans="1:18" s="3" customFormat="1" ht="16.5" hidden="1" customHeight="1" outlineLevel="2" x14ac:dyDescent="0.25">
      <c r="A84" s="101"/>
      <c r="B84" s="110"/>
      <c r="C84" s="83"/>
      <c r="D84" s="83"/>
      <c r="E84" s="85"/>
      <c r="F84" s="118"/>
      <c r="G84" s="116"/>
      <c r="H84" s="117"/>
      <c r="I84" s="117"/>
      <c r="J84" s="81"/>
      <c r="K84" s="81"/>
      <c r="L84" s="82"/>
      <c r="M84" s="85"/>
      <c r="N84" s="82"/>
      <c r="O84" s="82"/>
      <c r="P84" s="82"/>
      <c r="Q84" s="82"/>
      <c r="R84" s="81"/>
    </row>
    <row r="85" spans="1:18" s="3" customFormat="1" ht="16.5" hidden="1" customHeight="1" outlineLevel="2" x14ac:dyDescent="0.25">
      <c r="A85" s="101">
        <f>A81+1</f>
        <v>19</v>
      </c>
      <c r="B85" s="110" t="s">
        <v>259</v>
      </c>
      <c r="C85" s="83" t="s">
        <v>229</v>
      </c>
      <c r="D85" s="83" t="s">
        <v>392</v>
      </c>
      <c r="E85" s="85" t="s">
        <v>644</v>
      </c>
      <c r="F85" s="118">
        <v>2000</v>
      </c>
      <c r="G85" s="116" t="s">
        <v>704</v>
      </c>
      <c r="H85" s="117" t="s">
        <v>648</v>
      </c>
      <c r="I85" s="117" t="s">
        <v>649</v>
      </c>
      <c r="J85" s="81"/>
      <c r="K85" s="81"/>
      <c r="L85" s="82">
        <v>44256</v>
      </c>
      <c r="M85" s="85" t="s">
        <v>644</v>
      </c>
      <c r="N85" s="82">
        <v>44652</v>
      </c>
      <c r="O85" s="82">
        <v>44713</v>
      </c>
      <c r="P85" s="82">
        <v>44834</v>
      </c>
      <c r="Q85" s="82">
        <v>44835</v>
      </c>
      <c r="R85" s="83" t="s">
        <v>650</v>
      </c>
    </row>
    <row r="86" spans="1:18" s="3" customFormat="1" ht="16.5" hidden="1" customHeight="1" outlineLevel="2" x14ac:dyDescent="0.25">
      <c r="A86" s="101"/>
      <c r="B86" s="110"/>
      <c r="C86" s="83"/>
      <c r="D86" s="83"/>
      <c r="E86" s="85"/>
      <c r="F86" s="118"/>
      <c r="G86" s="116"/>
      <c r="H86" s="117"/>
      <c r="I86" s="117"/>
      <c r="J86" s="81"/>
      <c r="K86" s="81"/>
      <c r="L86" s="82"/>
      <c r="M86" s="85"/>
      <c r="N86" s="82"/>
      <c r="O86" s="82"/>
      <c r="P86" s="82"/>
      <c r="Q86" s="82"/>
      <c r="R86" s="83"/>
    </row>
    <row r="87" spans="1:18" s="3" customFormat="1" ht="16.5" hidden="1" customHeight="1" outlineLevel="2" x14ac:dyDescent="0.25">
      <c r="A87" s="101"/>
      <c r="B87" s="110"/>
      <c r="C87" s="83"/>
      <c r="D87" s="83"/>
      <c r="E87" s="85"/>
      <c r="F87" s="118"/>
      <c r="G87" s="116"/>
      <c r="H87" s="117"/>
      <c r="I87" s="117"/>
      <c r="J87" s="81"/>
      <c r="K87" s="81"/>
      <c r="L87" s="82"/>
      <c r="M87" s="85"/>
      <c r="N87" s="82"/>
      <c r="O87" s="82"/>
      <c r="P87" s="82"/>
      <c r="Q87" s="82"/>
      <c r="R87" s="83"/>
    </row>
    <row r="88" spans="1:18" s="3" customFormat="1" ht="16.5" hidden="1" customHeight="1" outlineLevel="2" x14ac:dyDescent="0.25">
      <c r="A88" s="101"/>
      <c r="B88" s="110"/>
      <c r="C88" s="83"/>
      <c r="D88" s="83"/>
      <c r="E88" s="85"/>
      <c r="F88" s="118"/>
      <c r="G88" s="116"/>
      <c r="H88" s="117"/>
      <c r="I88" s="117"/>
      <c r="J88" s="81"/>
      <c r="K88" s="81"/>
      <c r="L88" s="82"/>
      <c r="M88" s="85"/>
      <c r="N88" s="82"/>
      <c r="O88" s="82"/>
      <c r="P88" s="82"/>
      <c r="Q88" s="82"/>
      <c r="R88" s="83"/>
    </row>
    <row r="89" spans="1:18" s="2" customFormat="1" ht="35.25" hidden="1" customHeight="1" outlineLevel="1" x14ac:dyDescent="0.3">
      <c r="A89" s="35"/>
      <c r="B89" s="36" t="s">
        <v>248</v>
      </c>
      <c r="C89" s="37" t="s">
        <v>230</v>
      </c>
      <c r="D89" s="38"/>
      <c r="E89" s="44"/>
      <c r="F89" s="39">
        <f>F90+F94+F98+F102</f>
        <v>14000</v>
      </c>
      <c r="G89" s="38"/>
      <c r="H89" s="38"/>
      <c r="I89" s="38"/>
      <c r="J89" s="45"/>
      <c r="K89" s="41"/>
      <c r="L89" s="46"/>
      <c r="M89" s="46"/>
      <c r="N89" s="47"/>
      <c r="O89" s="46"/>
      <c r="P89" s="41"/>
      <c r="Q89" s="41"/>
      <c r="R89" s="38"/>
    </row>
    <row r="90" spans="1:18" s="3" customFormat="1" ht="26.25" hidden="1" customHeight="1" outlineLevel="2" x14ac:dyDescent="0.25">
      <c r="A90" s="101">
        <f>A85+1</f>
        <v>20</v>
      </c>
      <c r="B90" s="110" t="s">
        <v>260</v>
      </c>
      <c r="C90" s="83" t="s">
        <v>393</v>
      </c>
      <c r="D90" s="83" t="s">
        <v>93</v>
      </c>
      <c r="E90" s="83" t="s">
        <v>651</v>
      </c>
      <c r="F90" s="112">
        <v>4500</v>
      </c>
      <c r="G90" s="81" t="s">
        <v>705</v>
      </c>
      <c r="H90" s="114"/>
      <c r="I90" s="81"/>
      <c r="J90" s="82">
        <v>44682</v>
      </c>
      <c r="K90" s="114">
        <v>625</v>
      </c>
      <c r="L90" s="82">
        <v>44621</v>
      </c>
      <c r="M90" s="64" t="s">
        <v>756</v>
      </c>
      <c r="N90" s="82">
        <v>44652</v>
      </c>
      <c r="O90" s="48" t="s">
        <v>527</v>
      </c>
      <c r="P90" s="48" t="s">
        <v>542</v>
      </c>
      <c r="Q90" s="87" t="s">
        <v>652</v>
      </c>
      <c r="R90" s="81" t="s">
        <v>653</v>
      </c>
    </row>
    <row r="91" spans="1:18" s="3" customFormat="1" ht="37.5" hidden="1" customHeight="1" outlineLevel="2" x14ac:dyDescent="0.25">
      <c r="A91" s="101"/>
      <c r="B91" s="110"/>
      <c r="C91" s="83"/>
      <c r="D91" s="83"/>
      <c r="E91" s="83"/>
      <c r="F91" s="112"/>
      <c r="G91" s="81"/>
      <c r="H91" s="114"/>
      <c r="I91" s="81"/>
      <c r="J91" s="82"/>
      <c r="K91" s="114"/>
      <c r="L91" s="82"/>
      <c r="M91" s="64" t="s">
        <v>757</v>
      </c>
      <c r="N91" s="82"/>
      <c r="O91" s="48" t="s">
        <v>654</v>
      </c>
      <c r="P91" s="48" t="s">
        <v>655</v>
      </c>
      <c r="Q91" s="87"/>
      <c r="R91" s="81"/>
    </row>
    <row r="92" spans="1:18" s="3" customFormat="1" ht="41.25" hidden="1" customHeight="1" outlineLevel="2" x14ac:dyDescent="0.25">
      <c r="A92" s="101"/>
      <c r="B92" s="110"/>
      <c r="C92" s="83"/>
      <c r="D92" s="83"/>
      <c r="E92" s="83"/>
      <c r="F92" s="112"/>
      <c r="G92" s="81"/>
      <c r="H92" s="114"/>
      <c r="I92" s="81"/>
      <c r="J92" s="82"/>
      <c r="K92" s="114"/>
      <c r="L92" s="82"/>
      <c r="M92" s="64" t="s">
        <v>758</v>
      </c>
      <c r="N92" s="82"/>
      <c r="O92" s="48" t="s">
        <v>655</v>
      </c>
      <c r="P92" s="48" t="s">
        <v>656</v>
      </c>
      <c r="Q92" s="87"/>
      <c r="R92" s="81"/>
    </row>
    <row r="93" spans="1:18" s="3" customFormat="1" ht="71.25" hidden="1" customHeight="1" outlineLevel="2" x14ac:dyDescent="0.25">
      <c r="A93" s="101"/>
      <c r="B93" s="110"/>
      <c r="C93" s="83"/>
      <c r="D93" s="83"/>
      <c r="E93" s="83"/>
      <c r="F93" s="112"/>
      <c r="G93" s="81"/>
      <c r="H93" s="114"/>
      <c r="I93" s="81"/>
      <c r="J93" s="82"/>
      <c r="K93" s="114"/>
      <c r="L93" s="82"/>
      <c r="M93" s="64" t="s">
        <v>759</v>
      </c>
      <c r="N93" s="82"/>
      <c r="O93" s="48" t="s">
        <v>656</v>
      </c>
      <c r="P93" s="48" t="s">
        <v>652</v>
      </c>
      <c r="Q93" s="87"/>
      <c r="R93" s="81"/>
    </row>
    <row r="94" spans="1:18" s="3" customFormat="1" ht="16.5" hidden="1" customHeight="1" outlineLevel="2" x14ac:dyDescent="0.25">
      <c r="A94" s="101">
        <f>A90+1</f>
        <v>21</v>
      </c>
      <c r="B94" s="110" t="s">
        <v>261</v>
      </c>
      <c r="C94" s="83" t="s">
        <v>231</v>
      </c>
      <c r="D94" s="83" t="s">
        <v>184</v>
      </c>
      <c r="E94" s="83" t="s">
        <v>657</v>
      </c>
      <c r="F94" s="112">
        <v>3500</v>
      </c>
      <c r="G94" s="81" t="s">
        <v>706</v>
      </c>
      <c r="H94" s="114"/>
      <c r="I94" s="81"/>
      <c r="J94" s="82">
        <v>44682</v>
      </c>
      <c r="K94" s="114">
        <v>6000</v>
      </c>
      <c r="L94" s="81">
        <v>44617</v>
      </c>
      <c r="M94" s="86" t="s">
        <v>756</v>
      </c>
      <c r="N94" s="82">
        <v>44652</v>
      </c>
      <c r="O94" s="87" t="s">
        <v>527</v>
      </c>
      <c r="P94" s="87" t="s">
        <v>542</v>
      </c>
      <c r="Q94" s="87" t="s">
        <v>658</v>
      </c>
      <c r="R94" s="81"/>
    </row>
    <row r="95" spans="1:18" s="3" customFormat="1" ht="36.75" hidden="1" customHeight="1" outlineLevel="2" x14ac:dyDescent="0.25">
      <c r="A95" s="101"/>
      <c r="B95" s="110"/>
      <c r="C95" s="83"/>
      <c r="D95" s="83"/>
      <c r="E95" s="83"/>
      <c r="F95" s="112"/>
      <c r="G95" s="81"/>
      <c r="H95" s="114"/>
      <c r="I95" s="81"/>
      <c r="J95" s="82"/>
      <c r="K95" s="114"/>
      <c r="L95" s="81"/>
      <c r="M95" s="86"/>
      <c r="N95" s="82"/>
      <c r="O95" s="87"/>
      <c r="P95" s="87"/>
      <c r="Q95" s="87"/>
      <c r="R95" s="81"/>
    </row>
    <row r="96" spans="1:18" s="3" customFormat="1" ht="24.75" hidden="1" customHeight="1" outlineLevel="2" x14ac:dyDescent="0.25">
      <c r="A96" s="101"/>
      <c r="B96" s="110"/>
      <c r="C96" s="83"/>
      <c r="D96" s="83"/>
      <c r="E96" s="83"/>
      <c r="F96" s="112"/>
      <c r="G96" s="81"/>
      <c r="H96" s="114"/>
      <c r="I96" s="81"/>
      <c r="J96" s="82"/>
      <c r="K96" s="114"/>
      <c r="L96" s="81"/>
      <c r="M96" s="86" t="s">
        <v>760</v>
      </c>
      <c r="N96" s="82"/>
      <c r="O96" s="87" t="s">
        <v>542</v>
      </c>
      <c r="P96" s="87" t="s">
        <v>524</v>
      </c>
      <c r="Q96" s="87"/>
      <c r="R96" s="81"/>
    </row>
    <row r="97" spans="1:18" s="3" customFormat="1" ht="71.25" hidden="1" customHeight="1" outlineLevel="2" x14ac:dyDescent="0.25">
      <c r="A97" s="101"/>
      <c r="B97" s="110"/>
      <c r="C97" s="83"/>
      <c r="D97" s="83"/>
      <c r="E97" s="83"/>
      <c r="F97" s="112"/>
      <c r="G97" s="81"/>
      <c r="H97" s="114"/>
      <c r="I97" s="81"/>
      <c r="J97" s="82"/>
      <c r="K97" s="114"/>
      <c r="L97" s="81"/>
      <c r="M97" s="86"/>
      <c r="N97" s="82"/>
      <c r="O97" s="87"/>
      <c r="P97" s="87"/>
      <c r="Q97" s="87"/>
      <c r="R97" s="81"/>
    </row>
    <row r="98" spans="1:18" s="3" customFormat="1" ht="18.75" hidden="1" customHeight="1" outlineLevel="2" x14ac:dyDescent="0.25">
      <c r="A98" s="101">
        <f t="shared" ref="A98" si="0">A94+1</f>
        <v>22</v>
      </c>
      <c r="B98" s="110" t="s">
        <v>262</v>
      </c>
      <c r="C98" s="83" t="s">
        <v>94</v>
      </c>
      <c r="D98" s="83" t="s">
        <v>185</v>
      </c>
      <c r="E98" s="83" t="s">
        <v>659</v>
      </c>
      <c r="F98" s="112">
        <v>2500</v>
      </c>
      <c r="G98" s="81" t="s">
        <v>707</v>
      </c>
      <c r="H98" s="114"/>
      <c r="I98" s="81"/>
      <c r="J98" s="82">
        <v>44682</v>
      </c>
      <c r="K98" s="114">
        <v>500</v>
      </c>
      <c r="L98" s="82">
        <v>44621</v>
      </c>
      <c r="M98" s="64" t="s">
        <v>756</v>
      </c>
      <c r="N98" s="82">
        <v>44652</v>
      </c>
      <c r="O98" s="48" t="s">
        <v>527</v>
      </c>
      <c r="P98" s="48" t="s">
        <v>542</v>
      </c>
      <c r="Q98" s="87" t="s">
        <v>658</v>
      </c>
      <c r="R98" s="81"/>
    </row>
    <row r="99" spans="1:18" s="3" customFormat="1" ht="36.75" hidden="1" customHeight="1" outlineLevel="2" x14ac:dyDescent="0.25">
      <c r="A99" s="101"/>
      <c r="B99" s="110"/>
      <c r="C99" s="83"/>
      <c r="D99" s="83"/>
      <c r="E99" s="83"/>
      <c r="F99" s="112"/>
      <c r="G99" s="81"/>
      <c r="H99" s="114"/>
      <c r="I99" s="81"/>
      <c r="J99" s="82"/>
      <c r="K99" s="114"/>
      <c r="L99" s="82"/>
      <c r="M99" s="64" t="s">
        <v>757</v>
      </c>
      <c r="N99" s="82"/>
      <c r="O99" s="48" t="s">
        <v>542</v>
      </c>
      <c r="P99" s="48" t="s">
        <v>660</v>
      </c>
      <c r="Q99" s="87"/>
      <c r="R99" s="81"/>
    </row>
    <row r="100" spans="1:18" s="3" customFormat="1" ht="43.5" hidden="1" customHeight="1" outlineLevel="2" x14ac:dyDescent="0.25">
      <c r="A100" s="101"/>
      <c r="B100" s="110"/>
      <c r="C100" s="83"/>
      <c r="D100" s="83"/>
      <c r="E100" s="83"/>
      <c r="F100" s="112"/>
      <c r="G100" s="81"/>
      <c r="H100" s="114"/>
      <c r="I100" s="81"/>
      <c r="J100" s="82"/>
      <c r="K100" s="114"/>
      <c r="L100" s="82"/>
      <c r="M100" s="64" t="s">
        <v>758</v>
      </c>
      <c r="N100" s="82"/>
      <c r="O100" s="48" t="s">
        <v>660</v>
      </c>
      <c r="P100" s="48" t="s">
        <v>660</v>
      </c>
      <c r="Q100" s="87"/>
      <c r="R100" s="81"/>
    </row>
    <row r="101" spans="1:18" s="3" customFormat="1" ht="73.5" hidden="1" customHeight="1" outlineLevel="2" x14ac:dyDescent="0.25">
      <c r="A101" s="101"/>
      <c r="B101" s="110"/>
      <c r="C101" s="83"/>
      <c r="D101" s="83"/>
      <c r="E101" s="83"/>
      <c r="F101" s="112"/>
      <c r="G101" s="81"/>
      <c r="H101" s="114"/>
      <c r="I101" s="81"/>
      <c r="J101" s="82"/>
      <c r="K101" s="114"/>
      <c r="L101" s="82"/>
      <c r="M101" s="64" t="s">
        <v>761</v>
      </c>
      <c r="N101" s="82"/>
      <c r="O101" s="48" t="s">
        <v>660</v>
      </c>
      <c r="P101" s="48" t="s">
        <v>661</v>
      </c>
      <c r="Q101" s="87"/>
      <c r="R101" s="81"/>
    </row>
    <row r="102" spans="1:18" s="3" customFormat="1" ht="16.5" hidden="1" customHeight="1" outlineLevel="2" x14ac:dyDescent="0.25">
      <c r="A102" s="101">
        <f t="shared" ref="A102" si="1">A98+1</f>
        <v>23</v>
      </c>
      <c r="B102" s="110" t="s">
        <v>263</v>
      </c>
      <c r="C102" s="83" t="s">
        <v>95</v>
      </c>
      <c r="D102" s="83" t="s">
        <v>96</v>
      </c>
      <c r="E102" s="83" t="s">
        <v>662</v>
      </c>
      <c r="F102" s="112">
        <v>3500</v>
      </c>
      <c r="G102" s="81" t="s">
        <v>708</v>
      </c>
      <c r="H102" s="114">
        <v>200</v>
      </c>
      <c r="I102" s="81" t="s">
        <v>663</v>
      </c>
      <c r="J102" s="81"/>
      <c r="K102" s="114"/>
      <c r="L102" s="82">
        <v>44621</v>
      </c>
      <c r="M102" s="64" t="s">
        <v>756</v>
      </c>
      <c r="N102" s="82">
        <v>44652</v>
      </c>
      <c r="O102" s="48" t="s">
        <v>527</v>
      </c>
      <c r="P102" s="48" t="s">
        <v>542</v>
      </c>
      <c r="Q102" s="87" t="s">
        <v>658</v>
      </c>
      <c r="R102" s="81"/>
    </row>
    <row r="103" spans="1:18" s="3" customFormat="1" ht="39" hidden="1" customHeight="1" outlineLevel="2" x14ac:dyDescent="0.25">
      <c r="A103" s="101"/>
      <c r="B103" s="110"/>
      <c r="C103" s="83"/>
      <c r="D103" s="83"/>
      <c r="E103" s="83"/>
      <c r="F103" s="112"/>
      <c r="G103" s="81"/>
      <c r="H103" s="114"/>
      <c r="I103" s="81"/>
      <c r="J103" s="81"/>
      <c r="K103" s="114"/>
      <c r="L103" s="82"/>
      <c r="M103" s="64" t="s">
        <v>757</v>
      </c>
      <c r="N103" s="82"/>
      <c r="O103" s="48" t="s">
        <v>542</v>
      </c>
      <c r="P103" s="48" t="s">
        <v>660</v>
      </c>
      <c r="Q103" s="87"/>
      <c r="R103" s="81"/>
    </row>
    <row r="104" spans="1:18" s="3" customFormat="1" ht="41.25" hidden="1" customHeight="1" outlineLevel="2" x14ac:dyDescent="0.25">
      <c r="A104" s="101"/>
      <c r="B104" s="110"/>
      <c r="C104" s="83"/>
      <c r="D104" s="83"/>
      <c r="E104" s="83"/>
      <c r="F104" s="112"/>
      <c r="G104" s="81"/>
      <c r="H104" s="114"/>
      <c r="I104" s="81"/>
      <c r="J104" s="81"/>
      <c r="K104" s="114"/>
      <c r="L104" s="82"/>
      <c r="M104" s="64" t="s">
        <v>758</v>
      </c>
      <c r="N104" s="82"/>
      <c r="O104" s="48" t="s">
        <v>660</v>
      </c>
      <c r="P104" s="48" t="s">
        <v>660</v>
      </c>
      <c r="Q104" s="87"/>
      <c r="R104" s="81"/>
    </row>
    <row r="105" spans="1:18" s="3" customFormat="1" ht="44.25" hidden="1" customHeight="1" outlineLevel="2" x14ac:dyDescent="0.25">
      <c r="A105" s="101"/>
      <c r="B105" s="110"/>
      <c r="C105" s="83"/>
      <c r="D105" s="83"/>
      <c r="E105" s="83"/>
      <c r="F105" s="112"/>
      <c r="G105" s="81"/>
      <c r="H105" s="114"/>
      <c r="I105" s="81"/>
      <c r="J105" s="81"/>
      <c r="K105" s="114"/>
      <c r="L105" s="82"/>
      <c r="M105" s="64" t="s">
        <v>761</v>
      </c>
      <c r="N105" s="82"/>
      <c r="O105" s="48" t="s">
        <v>660</v>
      </c>
      <c r="P105" s="48" t="s">
        <v>661</v>
      </c>
      <c r="Q105" s="87"/>
      <c r="R105" s="81"/>
    </row>
    <row r="106" spans="1:18" s="2" customFormat="1" ht="35.25" hidden="1" customHeight="1" outlineLevel="1" x14ac:dyDescent="0.3">
      <c r="A106" s="35"/>
      <c r="B106" s="36" t="s">
        <v>249</v>
      </c>
      <c r="C106" s="37" t="s">
        <v>232</v>
      </c>
      <c r="D106" s="38"/>
      <c r="E106" s="44"/>
      <c r="F106" s="39">
        <f>F107+F111</f>
        <v>7000</v>
      </c>
      <c r="G106" s="38"/>
      <c r="H106" s="38"/>
      <c r="I106" s="38"/>
      <c r="J106" s="45"/>
      <c r="K106" s="41"/>
      <c r="L106" s="46"/>
      <c r="M106" s="46"/>
      <c r="N106" s="47"/>
      <c r="O106" s="46"/>
      <c r="P106" s="41"/>
      <c r="Q106" s="41"/>
      <c r="R106" s="38"/>
    </row>
    <row r="107" spans="1:18" s="3" customFormat="1" ht="22.5" hidden="1" customHeight="1" outlineLevel="2" x14ac:dyDescent="0.25">
      <c r="A107" s="101">
        <f>A102+1</f>
        <v>24</v>
      </c>
      <c r="B107" s="110" t="s">
        <v>352</v>
      </c>
      <c r="C107" s="83" t="s">
        <v>109</v>
      </c>
      <c r="D107" s="83" t="s">
        <v>110</v>
      </c>
      <c r="E107" s="83" t="s">
        <v>664</v>
      </c>
      <c r="F107" s="112">
        <v>3500</v>
      </c>
      <c r="G107" s="81" t="s">
        <v>709</v>
      </c>
      <c r="H107" s="114">
        <v>1659</v>
      </c>
      <c r="I107" s="81" t="s">
        <v>665</v>
      </c>
      <c r="J107" s="81"/>
      <c r="K107" s="81"/>
      <c r="L107" s="82">
        <v>44621</v>
      </c>
      <c r="M107" s="83" t="s">
        <v>664</v>
      </c>
      <c r="N107" s="82">
        <v>44652</v>
      </c>
      <c r="O107" s="82">
        <v>44713</v>
      </c>
      <c r="P107" s="82">
        <v>44834</v>
      </c>
      <c r="Q107" s="82">
        <v>44835</v>
      </c>
      <c r="R107" s="119" t="s">
        <v>666</v>
      </c>
    </row>
    <row r="108" spans="1:18" s="3" customFormat="1" ht="22.5" hidden="1" customHeight="1" outlineLevel="2" x14ac:dyDescent="0.25">
      <c r="A108" s="101"/>
      <c r="B108" s="110"/>
      <c r="C108" s="83"/>
      <c r="D108" s="83"/>
      <c r="E108" s="83"/>
      <c r="F108" s="112"/>
      <c r="G108" s="81"/>
      <c r="H108" s="114"/>
      <c r="I108" s="81"/>
      <c r="J108" s="81"/>
      <c r="K108" s="81"/>
      <c r="L108" s="82"/>
      <c r="M108" s="83"/>
      <c r="N108" s="82"/>
      <c r="O108" s="82"/>
      <c r="P108" s="82"/>
      <c r="Q108" s="82"/>
      <c r="R108" s="119" t="s">
        <v>667</v>
      </c>
    </row>
    <row r="109" spans="1:18" s="3" customFormat="1" ht="22.5" hidden="1" customHeight="1" outlineLevel="2" x14ac:dyDescent="0.25">
      <c r="A109" s="101"/>
      <c r="B109" s="110"/>
      <c r="C109" s="83"/>
      <c r="D109" s="83"/>
      <c r="E109" s="83"/>
      <c r="F109" s="112"/>
      <c r="G109" s="81"/>
      <c r="H109" s="114"/>
      <c r="I109" s="81"/>
      <c r="J109" s="81"/>
      <c r="K109" s="81"/>
      <c r="L109" s="82"/>
      <c r="M109" s="83"/>
      <c r="N109" s="82"/>
      <c r="O109" s="82"/>
      <c r="P109" s="82"/>
      <c r="Q109" s="82"/>
      <c r="R109" s="119"/>
    </row>
    <row r="110" spans="1:18" s="3" customFormat="1" ht="60.75" hidden="1" customHeight="1" outlineLevel="2" x14ac:dyDescent="0.25">
      <c r="A110" s="101"/>
      <c r="B110" s="110"/>
      <c r="C110" s="83"/>
      <c r="D110" s="83"/>
      <c r="E110" s="83"/>
      <c r="F110" s="112"/>
      <c r="G110" s="81"/>
      <c r="H110" s="114"/>
      <c r="I110" s="81"/>
      <c r="J110" s="81"/>
      <c r="K110" s="81"/>
      <c r="L110" s="82"/>
      <c r="M110" s="83"/>
      <c r="N110" s="82"/>
      <c r="O110" s="82"/>
      <c r="P110" s="82"/>
      <c r="Q110" s="82"/>
      <c r="R110" s="119"/>
    </row>
    <row r="111" spans="1:18" s="3" customFormat="1" ht="22.5" hidden="1" customHeight="1" outlineLevel="2" x14ac:dyDescent="0.25">
      <c r="A111" s="101">
        <f>A107+1</f>
        <v>25</v>
      </c>
      <c r="B111" s="110" t="s">
        <v>353</v>
      </c>
      <c r="C111" s="83" t="s">
        <v>107</v>
      </c>
      <c r="D111" s="83" t="s">
        <v>108</v>
      </c>
      <c r="E111" s="83" t="s">
        <v>664</v>
      </c>
      <c r="F111" s="112">
        <v>3500</v>
      </c>
      <c r="G111" s="81" t="s">
        <v>710</v>
      </c>
      <c r="H111" s="114">
        <v>3833</v>
      </c>
      <c r="I111" s="81" t="s">
        <v>668</v>
      </c>
      <c r="J111" s="81"/>
      <c r="K111" s="81"/>
      <c r="L111" s="82">
        <v>44621</v>
      </c>
      <c r="M111" s="83" t="s">
        <v>664</v>
      </c>
      <c r="N111" s="82">
        <v>44652</v>
      </c>
      <c r="O111" s="82">
        <v>44713</v>
      </c>
      <c r="P111" s="82">
        <v>44834</v>
      </c>
      <c r="Q111" s="82">
        <v>44835</v>
      </c>
      <c r="R111" s="119" t="s">
        <v>666</v>
      </c>
    </row>
    <row r="112" spans="1:18" s="3" customFormat="1" ht="22.5" hidden="1" customHeight="1" outlineLevel="2" x14ac:dyDescent="0.25">
      <c r="A112" s="101"/>
      <c r="B112" s="110"/>
      <c r="C112" s="83"/>
      <c r="D112" s="83"/>
      <c r="E112" s="83"/>
      <c r="F112" s="112"/>
      <c r="G112" s="81"/>
      <c r="H112" s="114"/>
      <c r="I112" s="81"/>
      <c r="J112" s="81"/>
      <c r="K112" s="81"/>
      <c r="L112" s="82"/>
      <c r="M112" s="83"/>
      <c r="N112" s="82"/>
      <c r="O112" s="82"/>
      <c r="P112" s="82"/>
      <c r="Q112" s="82"/>
      <c r="R112" s="119" t="s">
        <v>667</v>
      </c>
    </row>
    <row r="113" spans="1:18" s="3" customFormat="1" ht="22.5" hidden="1" customHeight="1" outlineLevel="2" x14ac:dyDescent="0.25">
      <c r="A113" s="101"/>
      <c r="B113" s="110"/>
      <c r="C113" s="83"/>
      <c r="D113" s="83"/>
      <c r="E113" s="83"/>
      <c r="F113" s="112"/>
      <c r="G113" s="81"/>
      <c r="H113" s="114"/>
      <c r="I113" s="81"/>
      <c r="J113" s="81"/>
      <c r="K113" s="81"/>
      <c r="L113" s="82"/>
      <c r="M113" s="83"/>
      <c r="N113" s="82"/>
      <c r="O113" s="82"/>
      <c r="P113" s="82"/>
      <c r="Q113" s="82"/>
      <c r="R113" s="119"/>
    </row>
    <row r="114" spans="1:18" s="3" customFormat="1" ht="63" hidden="1" customHeight="1" outlineLevel="2" x14ac:dyDescent="0.25">
      <c r="A114" s="101"/>
      <c r="B114" s="110"/>
      <c r="C114" s="83"/>
      <c r="D114" s="83"/>
      <c r="E114" s="83"/>
      <c r="F114" s="112"/>
      <c r="G114" s="81"/>
      <c r="H114" s="114"/>
      <c r="I114" s="81"/>
      <c r="J114" s="81"/>
      <c r="K114" s="81"/>
      <c r="L114" s="82"/>
      <c r="M114" s="83"/>
      <c r="N114" s="82"/>
      <c r="O114" s="82"/>
      <c r="P114" s="82"/>
      <c r="Q114" s="82"/>
      <c r="R114" s="119"/>
    </row>
    <row r="115" spans="1:18" s="2" customFormat="1" ht="35.25" hidden="1" customHeight="1" outlineLevel="1" x14ac:dyDescent="0.3">
      <c r="A115" s="35"/>
      <c r="B115" s="36" t="s">
        <v>250</v>
      </c>
      <c r="C115" s="37" t="s">
        <v>233</v>
      </c>
      <c r="D115" s="38"/>
      <c r="E115" s="44"/>
      <c r="F115" s="39">
        <f>F116+F120+F125</f>
        <v>10500</v>
      </c>
      <c r="G115" s="38"/>
      <c r="H115" s="38"/>
      <c r="I115" s="38"/>
      <c r="J115" s="45"/>
      <c r="K115" s="41"/>
      <c r="L115" s="46"/>
      <c r="M115" s="46"/>
      <c r="N115" s="47"/>
      <c r="O115" s="46"/>
      <c r="P115" s="41"/>
      <c r="Q115" s="41"/>
      <c r="R115" s="38"/>
    </row>
    <row r="116" spans="1:18" s="3" customFormat="1" ht="30" hidden="1" outlineLevel="2" x14ac:dyDescent="0.25">
      <c r="A116" s="101">
        <f>A111+1</f>
        <v>26</v>
      </c>
      <c r="B116" s="110" t="s">
        <v>264</v>
      </c>
      <c r="C116" s="83" t="s">
        <v>234</v>
      </c>
      <c r="D116" s="83" t="s">
        <v>394</v>
      </c>
      <c r="E116" s="83" t="s">
        <v>394</v>
      </c>
      <c r="F116" s="112">
        <v>3500</v>
      </c>
      <c r="G116" s="81" t="s">
        <v>669</v>
      </c>
      <c r="H116" s="114">
        <v>4508</v>
      </c>
      <c r="I116" s="81" t="s">
        <v>670</v>
      </c>
      <c r="J116" s="82"/>
      <c r="K116" s="114"/>
      <c r="L116" s="82">
        <v>44621</v>
      </c>
      <c r="M116" s="65" t="s">
        <v>743</v>
      </c>
      <c r="N116" s="66">
        <v>44635</v>
      </c>
      <c r="O116" s="66">
        <v>44666</v>
      </c>
      <c r="P116" s="66">
        <v>44803</v>
      </c>
      <c r="Q116" s="82">
        <v>44835</v>
      </c>
      <c r="R116" s="81" t="s">
        <v>671</v>
      </c>
    </row>
    <row r="117" spans="1:18" s="3" customFormat="1" ht="30" hidden="1" outlineLevel="2" x14ac:dyDescent="0.25">
      <c r="A117" s="101"/>
      <c r="B117" s="110"/>
      <c r="C117" s="83"/>
      <c r="D117" s="83"/>
      <c r="E117" s="83"/>
      <c r="F117" s="112"/>
      <c r="G117" s="81"/>
      <c r="H117" s="114"/>
      <c r="I117" s="81"/>
      <c r="J117" s="82"/>
      <c r="K117" s="114"/>
      <c r="L117" s="82"/>
      <c r="M117" s="67" t="s">
        <v>744</v>
      </c>
      <c r="N117" s="66">
        <v>44635</v>
      </c>
      <c r="O117" s="66">
        <v>44666</v>
      </c>
      <c r="P117" s="66">
        <v>44803</v>
      </c>
      <c r="Q117" s="82"/>
      <c r="R117" s="81"/>
    </row>
    <row r="118" spans="1:18" s="3" customFormat="1" ht="30" hidden="1" outlineLevel="2" x14ac:dyDescent="0.25">
      <c r="A118" s="101"/>
      <c r="B118" s="110"/>
      <c r="C118" s="83"/>
      <c r="D118" s="83"/>
      <c r="E118" s="83"/>
      <c r="F118" s="112"/>
      <c r="G118" s="81"/>
      <c r="H118" s="114"/>
      <c r="I118" s="81"/>
      <c r="J118" s="82"/>
      <c r="K118" s="114"/>
      <c r="L118" s="82"/>
      <c r="M118" s="67" t="s">
        <v>745</v>
      </c>
      <c r="N118" s="66">
        <v>44635</v>
      </c>
      <c r="O118" s="66">
        <v>44666</v>
      </c>
      <c r="P118" s="66">
        <v>44803</v>
      </c>
      <c r="Q118" s="82"/>
      <c r="R118" s="81"/>
    </row>
    <row r="119" spans="1:18" s="3" customFormat="1" ht="24" hidden="1" customHeight="1" outlineLevel="2" x14ac:dyDescent="0.25">
      <c r="A119" s="101"/>
      <c r="B119" s="110"/>
      <c r="C119" s="83"/>
      <c r="D119" s="83"/>
      <c r="E119" s="83"/>
      <c r="F119" s="112"/>
      <c r="G119" s="81"/>
      <c r="H119" s="114"/>
      <c r="I119" s="81"/>
      <c r="J119" s="82"/>
      <c r="K119" s="114"/>
      <c r="L119" s="82"/>
      <c r="M119" s="67" t="s">
        <v>746</v>
      </c>
      <c r="N119" s="66">
        <v>44635</v>
      </c>
      <c r="O119" s="66">
        <v>44666</v>
      </c>
      <c r="P119" s="66">
        <v>44803</v>
      </c>
      <c r="Q119" s="82"/>
      <c r="R119" s="81"/>
    </row>
    <row r="120" spans="1:18" s="3" customFormat="1" ht="24" hidden="1" customHeight="1" outlineLevel="2" x14ac:dyDescent="0.25">
      <c r="A120" s="101">
        <f>A116+1</f>
        <v>27</v>
      </c>
      <c r="B120" s="110" t="s">
        <v>265</v>
      </c>
      <c r="C120" s="83" t="s">
        <v>99</v>
      </c>
      <c r="D120" s="83" t="s">
        <v>395</v>
      </c>
      <c r="E120" s="83" t="s">
        <v>672</v>
      </c>
      <c r="F120" s="112">
        <v>3500</v>
      </c>
      <c r="G120" s="81" t="s">
        <v>673</v>
      </c>
      <c r="H120" s="114">
        <v>1280</v>
      </c>
      <c r="I120" s="81" t="s">
        <v>674</v>
      </c>
      <c r="J120" s="82"/>
      <c r="K120" s="114"/>
      <c r="L120" s="82">
        <v>44621</v>
      </c>
      <c r="M120" s="67" t="s">
        <v>747</v>
      </c>
      <c r="N120" s="66">
        <v>44640</v>
      </c>
      <c r="O120" s="66">
        <v>44671</v>
      </c>
      <c r="P120" s="66">
        <v>44803</v>
      </c>
      <c r="Q120" s="82">
        <v>44835</v>
      </c>
      <c r="R120" s="81" t="s">
        <v>671</v>
      </c>
    </row>
    <row r="121" spans="1:18" s="3" customFormat="1" ht="30" hidden="1" outlineLevel="2" x14ac:dyDescent="0.25">
      <c r="A121" s="101"/>
      <c r="B121" s="110"/>
      <c r="C121" s="83"/>
      <c r="D121" s="83"/>
      <c r="E121" s="83"/>
      <c r="F121" s="112"/>
      <c r="G121" s="81"/>
      <c r="H121" s="114"/>
      <c r="I121" s="81"/>
      <c r="J121" s="82"/>
      <c r="K121" s="114"/>
      <c r="L121" s="82"/>
      <c r="M121" s="68" t="s">
        <v>748</v>
      </c>
      <c r="N121" s="66">
        <v>44640</v>
      </c>
      <c r="O121" s="66">
        <v>44671</v>
      </c>
      <c r="P121" s="66">
        <v>44803</v>
      </c>
      <c r="Q121" s="82"/>
      <c r="R121" s="81"/>
    </row>
    <row r="122" spans="1:18" s="3" customFormat="1" ht="24.75" hidden="1" customHeight="1" outlineLevel="2" x14ac:dyDescent="0.25">
      <c r="A122" s="101"/>
      <c r="B122" s="110"/>
      <c r="C122" s="83"/>
      <c r="D122" s="83"/>
      <c r="E122" s="83"/>
      <c r="F122" s="112"/>
      <c r="G122" s="81"/>
      <c r="H122" s="114"/>
      <c r="I122" s="81"/>
      <c r="J122" s="82"/>
      <c r="K122" s="114"/>
      <c r="L122" s="82"/>
      <c r="M122" s="67" t="s">
        <v>749</v>
      </c>
      <c r="N122" s="66">
        <v>44635</v>
      </c>
      <c r="O122" s="66">
        <v>44666</v>
      </c>
      <c r="P122" s="66">
        <v>44803</v>
      </c>
      <c r="Q122" s="82"/>
      <c r="R122" s="81"/>
    </row>
    <row r="123" spans="1:18" s="3" customFormat="1" ht="30" hidden="1" customHeight="1" outlineLevel="2" x14ac:dyDescent="0.25">
      <c r="A123" s="101"/>
      <c r="B123" s="110"/>
      <c r="C123" s="83"/>
      <c r="D123" s="83"/>
      <c r="E123" s="83"/>
      <c r="F123" s="112"/>
      <c r="G123" s="81"/>
      <c r="H123" s="114"/>
      <c r="I123" s="81"/>
      <c r="J123" s="82"/>
      <c r="K123" s="114"/>
      <c r="L123" s="82"/>
      <c r="M123" s="67" t="s">
        <v>750</v>
      </c>
      <c r="N123" s="66">
        <v>44645</v>
      </c>
      <c r="O123" s="66">
        <v>44676</v>
      </c>
      <c r="P123" s="66">
        <v>44803</v>
      </c>
      <c r="Q123" s="82"/>
      <c r="R123" s="81"/>
    </row>
    <row r="124" spans="1:18" s="3" customFormat="1" ht="30" hidden="1" outlineLevel="2" x14ac:dyDescent="0.25">
      <c r="A124" s="101"/>
      <c r="B124" s="110"/>
      <c r="C124" s="83"/>
      <c r="D124" s="83"/>
      <c r="E124" s="83"/>
      <c r="F124" s="112"/>
      <c r="G124" s="81"/>
      <c r="H124" s="114"/>
      <c r="I124" s="81"/>
      <c r="J124" s="82"/>
      <c r="K124" s="114"/>
      <c r="L124" s="82"/>
      <c r="M124" s="67" t="s">
        <v>675</v>
      </c>
      <c r="N124" s="66">
        <v>44645</v>
      </c>
      <c r="O124" s="66">
        <v>44676</v>
      </c>
      <c r="P124" s="66">
        <v>44803</v>
      </c>
      <c r="Q124" s="82"/>
      <c r="R124" s="81"/>
    </row>
    <row r="125" spans="1:18" s="3" customFormat="1" ht="34.5" hidden="1" customHeight="1" outlineLevel="2" x14ac:dyDescent="0.25">
      <c r="A125" s="101">
        <f>A120+1</f>
        <v>28</v>
      </c>
      <c r="B125" s="110" t="s">
        <v>266</v>
      </c>
      <c r="C125" s="83" t="s">
        <v>100</v>
      </c>
      <c r="D125" s="83" t="s">
        <v>396</v>
      </c>
      <c r="E125" s="83" t="s">
        <v>396</v>
      </c>
      <c r="F125" s="112">
        <v>3500</v>
      </c>
      <c r="G125" s="81" t="s">
        <v>676</v>
      </c>
      <c r="H125" s="114">
        <v>545</v>
      </c>
      <c r="I125" s="81" t="s">
        <v>677</v>
      </c>
      <c r="J125" s="82"/>
      <c r="K125" s="114"/>
      <c r="L125" s="82">
        <v>44621</v>
      </c>
      <c r="M125" s="68" t="s">
        <v>751</v>
      </c>
      <c r="N125" s="66">
        <v>44645</v>
      </c>
      <c r="O125" s="66">
        <v>44676</v>
      </c>
      <c r="P125" s="66">
        <v>44803</v>
      </c>
      <c r="Q125" s="82">
        <v>44835</v>
      </c>
      <c r="R125" s="81" t="s">
        <v>671</v>
      </c>
    </row>
    <row r="126" spans="1:18" s="3" customFormat="1" ht="34.5" hidden="1" customHeight="1" outlineLevel="2" x14ac:dyDescent="0.25">
      <c r="A126" s="101"/>
      <c r="B126" s="110"/>
      <c r="C126" s="83"/>
      <c r="D126" s="83"/>
      <c r="E126" s="83"/>
      <c r="F126" s="112"/>
      <c r="G126" s="81"/>
      <c r="H126" s="114"/>
      <c r="I126" s="81"/>
      <c r="J126" s="82"/>
      <c r="K126" s="114"/>
      <c r="L126" s="82"/>
      <c r="M126" s="67" t="s">
        <v>744</v>
      </c>
      <c r="N126" s="66">
        <v>44645</v>
      </c>
      <c r="O126" s="66">
        <v>44676</v>
      </c>
      <c r="P126" s="66">
        <v>44803</v>
      </c>
      <c r="Q126" s="82"/>
      <c r="R126" s="81"/>
    </row>
    <row r="127" spans="1:18" s="3" customFormat="1" ht="22.5" hidden="1" customHeight="1" outlineLevel="2" x14ac:dyDescent="0.25">
      <c r="A127" s="101"/>
      <c r="B127" s="110"/>
      <c r="C127" s="83"/>
      <c r="D127" s="83"/>
      <c r="E127" s="83"/>
      <c r="F127" s="112"/>
      <c r="G127" s="81"/>
      <c r="H127" s="114"/>
      <c r="I127" s="81"/>
      <c r="J127" s="82"/>
      <c r="K127" s="114"/>
      <c r="L127" s="82"/>
      <c r="M127" s="67" t="s">
        <v>749</v>
      </c>
      <c r="N127" s="66">
        <v>44645</v>
      </c>
      <c r="O127" s="66">
        <v>44676</v>
      </c>
      <c r="P127" s="66">
        <v>44803</v>
      </c>
      <c r="Q127" s="82"/>
      <c r="R127" s="81"/>
    </row>
    <row r="128" spans="1:18" s="3" customFormat="1" ht="39" hidden="1" customHeight="1" outlineLevel="2" x14ac:dyDescent="0.25">
      <c r="A128" s="101"/>
      <c r="B128" s="110"/>
      <c r="C128" s="83"/>
      <c r="D128" s="83"/>
      <c r="E128" s="83"/>
      <c r="F128" s="112"/>
      <c r="G128" s="81"/>
      <c r="H128" s="114"/>
      <c r="I128" s="81"/>
      <c r="J128" s="82"/>
      <c r="K128" s="114"/>
      <c r="L128" s="82"/>
      <c r="M128" s="67" t="s">
        <v>752</v>
      </c>
      <c r="N128" s="66">
        <v>44645</v>
      </c>
      <c r="O128" s="66">
        <v>44676</v>
      </c>
      <c r="P128" s="66">
        <v>44803</v>
      </c>
      <c r="Q128" s="82"/>
      <c r="R128" s="81"/>
    </row>
    <row r="129" spans="1:18" s="3" customFormat="1" ht="36" hidden="1" customHeight="1" outlineLevel="2" x14ac:dyDescent="0.25">
      <c r="A129" s="101"/>
      <c r="B129" s="110"/>
      <c r="C129" s="83"/>
      <c r="D129" s="83"/>
      <c r="E129" s="83"/>
      <c r="F129" s="112"/>
      <c r="G129" s="81"/>
      <c r="H129" s="114"/>
      <c r="I129" s="81"/>
      <c r="J129" s="82"/>
      <c r="K129" s="114"/>
      <c r="L129" s="82"/>
      <c r="M129" s="67" t="s">
        <v>675</v>
      </c>
      <c r="N129" s="66">
        <v>44645</v>
      </c>
      <c r="O129" s="66">
        <v>44676</v>
      </c>
      <c r="P129" s="66">
        <v>44803</v>
      </c>
      <c r="Q129" s="82"/>
      <c r="R129" s="81"/>
    </row>
    <row r="130" spans="1:18" s="2" customFormat="1" ht="35.25" hidden="1" customHeight="1" outlineLevel="1" x14ac:dyDescent="0.3">
      <c r="A130" s="35"/>
      <c r="B130" s="36" t="s">
        <v>251</v>
      </c>
      <c r="C130" s="37" t="s">
        <v>235</v>
      </c>
      <c r="D130" s="38"/>
      <c r="E130" s="44"/>
      <c r="F130" s="39">
        <f>F131+F135+F139+F143</f>
        <v>14000</v>
      </c>
      <c r="G130" s="38"/>
      <c r="H130" s="38"/>
      <c r="I130" s="38"/>
      <c r="J130" s="45"/>
      <c r="K130" s="41"/>
      <c r="L130" s="46"/>
      <c r="M130" s="46"/>
      <c r="N130" s="47"/>
      <c r="O130" s="46"/>
      <c r="P130" s="41"/>
      <c r="Q130" s="41"/>
      <c r="R130" s="38"/>
    </row>
    <row r="131" spans="1:18" s="3" customFormat="1" ht="43.5" hidden="1" customHeight="1" outlineLevel="2" x14ac:dyDescent="0.25">
      <c r="A131" s="101">
        <f>A125+1</f>
        <v>29</v>
      </c>
      <c r="B131" s="110" t="s">
        <v>267</v>
      </c>
      <c r="C131" s="83" t="s">
        <v>103</v>
      </c>
      <c r="D131" s="83" t="s">
        <v>397</v>
      </c>
      <c r="E131" s="83" t="s">
        <v>397</v>
      </c>
      <c r="F131" s="112">
        <v>3500</v>
      </c>
      <c r="G131" s="81" t="s">
        <v>711</v>
      </c>
      <c r="H131" s="87">
        <v>2395</v>
      </c>
      <c r="I131" s="81" t="s">
        <v>678</v>
      </c>
      <c r="J131" s="81"/>
      <c r="K131" s="81"/>
      <c r="L131" s="82">
        <v>44621</v>
      </c>
      <c r="M131" s="11" t="s">
        <v>753</v>
      </c>
      <c r="N131" s="34">
        <v>44635</v>
      </c>
      <c r="O131" s="34">
        <v>44656</v>
      </c>
      <c r="P131" s="34">
        <v>44722</v>
      </c>
      <c r="Q131" s="82">
        <v>44805</v>
      </c>
      <c r="R131" s="81" t="s">
        <v>679</v>
      </c>
    </row>
    <row r="132" spans="1:18" s="3" customFormat="1" ht="22.5" hidden="1" customHeight="1" outlineLevel="2" x14ac:dyDescent="0.25">
      <c r="A132" s="101"/>
      <c r="B132" s="110"/>
      <c r="C132" s="83"/>
      <c r="D132" s="83"/>
      <c r="E132" s="83"/>
      <c r="F132" s="112"/>
      <c r="G132" s="81"/>
      <c r="H132" s="87"/>
      <c r="I132" s="81"/>
      <c r="J132" s="81"/>
      <c r="K132" s="81"/>
      <c r="L132" s="82"/>
      <c r="M132" s="81" t="s">
        <v>754</v>
      </c>
      <c r="N132" s="82">
        <v>44701</v>
      </c>
      <c r="O132" s="82">
        <v>44722</v>
      </c>
      <c r="P132" s="82">
        <v>44783</v>
      </c>
      <c r="Q132" s="82"/>
      <c r="R132" s="81"/>
    </row>
    <row r="133" spans="1:18" s="3" customFormat="1" ht="22.5" hidden="1" customHeight="1" outlineLevel="2" x14ac:dyDescent="0.25">
      <c r="A133" s="101"/>
      <c r="B133" s="110"/>
      <c r="C133" s="83"/>
      <c r="D133" s="83"/>
      <c r="E133" s="83"/>
      <c r="F133" s="112"/>
      <c r="G133" s="81"/>
      <c r="H133" s="87"/>
      <c r="I133" s="81"/>
      <c r="J133" s="81"/>
      <c r="K133" s="81"/>
      <c r="L133" s="82"/>
      <c r="M133" s="81"/>
      <c r="N133" s="81"/>
      <c r="O133" s="81"/>
      <c r="P133" s="81"/>
      <c r="Q133" s="82"/>
      <c r="R133" s="81"/>
    </row>
    <row r="134" spans="1:18" s="3" customFormat="1" ht="22.5" hidden="1" customHeight="1" outlineLevel="2" x14ac:dyDescent="0.25">
      <c r="A134" s="101"/>
      <c r="B134" s="110"/>
      <c r="C134" s="83"/>
      <c r="D134" s="83"/>
      <c r="E134" s="83"/>
      <c r="F134" s="112"/>
      <c r="G134" s="81"/>
      <c r="H134" s="87"/>
      <c r="I134" s="81"/>
      <c r="J134" s="81"/>
      <c r="K134" s="81"/>
      <c r="L134" s="82"/>
      <c r="M134" s="81"/>
      <c r="N134" s="81"/>
      <c r="O134" s="81"/>
      <c r="P134" s="81"/>
      <c r="Q134" s="82"/>
      <c r="R134" s="81"/>
    </row>
    <row r="135" spans="1:18" s="3" customFormat="1" ht="22.5" hidden="1" customHeight="1" outlineLevel="2" x14ac:dyDescent="0.25">
      <c r="A135" s="101">
        <f>A131+1</f>
        <v>30</v>
      </c>
      <c r="B135" s="110" t="s">
        <v>268</v>
      </c>
      <c r="C135" s="83" t="s">
        <v>236</v>
      </c>
      <c r="D135" s="83" t="s">
        <v>398</v>
      </c>
      <c r="E135" s="83" t="s">
        <v>398</v>
      </c>
      <c r="F135" s="112">
        <v>3500</v>
      </c>
      <c r="G135" s="81" t="s">
        <v>712</v>
      </c>
      <c r="H135" s="87">
        <v>1500</v>
      </c>
      <c r="I135" s="81" t="s">
        <v>680</v>
      </c>
      <c r="J135" s="81"/>
      <c r="K135" s="81"/>
      <c r="L135" s="82">
        <v>44621</v>
      </c>
      <c r="M135" s="81" t="s">
        <v>753</v>
      </c>
      <c r="N135" s="82">
        <v>44635</v>
      </c>
      <c r="O135" s="82">
        <v>44656</v>
      </c>
      <c r="P135" s="82">
        <v>44722</v>
      </c>
      <c r="Q135" s="82">
        <v>44805</v>
      </c>
      <c r="R135" s="81" t="s">
        <v>679</v>
      </c>
    </row>
    <row r="136" spans="1:18" s="3" customFormat="1" ht="22.5" hidden="1" customHeight="1" outlineLevel="2" x14ac:dyDescent="0.25">
      <c r="A136" s="101"/>
      <c r="B136" s="110"/>
      <c r="C136" s="83"/>
      <c r="D136" s="83"/>
      <c r="E136" s="83"/>
      <c r="F136" s="112"/>
      <c r="G136" s="81"/>
      <c r="H136" s="87"/>
      <c r="I136" s="81"/>
      <c r="J136" s="81"/>
      <c r="K136" s="81"/>
      <c r="L136" s="82"/>
      <c r="M136" s="81"/>
      <c r="N136" s="82"/>
      <c r="O136" s="82"/>
      <c r="P136" s="82"/>
      <c r="Q136" s="82"/>
      <c r="R136" s="81"/>
    </row>
    <row r="137" spans="1:18" s="3" customFormat="1" ht="22.5" hidden="1" customHeight="1" outlineLevel="2" x14ac:dyDescent="0.25">
      <c r="A137" s="101"/>
      <c r="B137" s="110"/>
      <c r="C137" s="83"/>
      <c r="D137" s="83"/>
      <c r="E137" s="83"/>
      <c r="F137" s="112"/>
      <c r="G137" s="81"/>
      <c r="H137" s="87"/>
      <c r="I137" s="81"/>
      <c r="J137" s="81"/>
      <c r="K137" s="81"/>
      <c r="L137" s="82"/>
      <c r="M137" s="81" t="s">
        <v>755</v>
      </c>
      <c r="N137" s="82">
        <v>44701</v>
      </c>
      <c r="O137" s="82">
        <v>44722</v>
      </c>
      <c r="P137" s="84">
        <v>44783</v>
      </c>
      <c r="Q137" s="82"/>
      <c r="R137" s="81"/>
    </row>
    <row r="138" spans="1:18" s="3" customFormat="1" ht="22.5" hidden="1" customHeight="1" outlineLevel="2" x14ac:dyDescent="0.25">
      <c r="A138" s="101"/>
      <c r="B138" s="110"/>
      <c r="C138" s="83"/>
      <c r="D138" s="83"/>
      <c r="E138" s="83"/>
      <c r="F138" s="112"/>
      <c r="G138" s="81"/>
      <c r="H138" s="87"/>
      <c r="I138" s="81"/>
      <c r="J138" s="81"/>
      <c r="K138" s="81"/>
      <c r="L138" s="82"/>
      <c r="M138" s="81"/>
      <c r="N138" s="81"/>
      <c r="O138" s="81"/>
      <c r="P138" s="84"/>
      <c r="Q138" s="82"/>
      <c r="R138" s="81"/>
    </row>
    <row r="139" spans="1:18" s="3" customFormat="1" ht="22.5" hidden="1" customHeight="1" outlineLevel="2" x14ac:dyDescent="0.25">
      <c r="A139" s="101">
        <f>A135+1</f>
        <v>31</v>
      </c>
      <c r="B139" s="110" t="s">
        <v>269</v>
      </c>
      <c r="C139" s="83" t="s">
        <v>237</v>
      </c>
      <c r="D139" s="83" t="s">
        <v>399</v>
      </c>
      <c r="E139" s="83" t="s">
        <v>399</v>
      </c>
      <c r="F139" s="112">
        <v>3500</v>
      </c>
      <c r="G139" s="81" t="s">
        <v>713</v>
      </c>
      <c r="H139" s="81" t="s">
        <v>681</v>
      </c>
      <c r="I139" s="81" t="s">
        <v>424</v>
      </c>
      <c r="J139" s="81"/>
      <c r="K139" s="81"/>
      <c r="L139" s="82">
        <v>44550</v>
      </c>
      <c r="M139" s="81" t="s">
        <v>399</v>
      </c>
      <c r="N139" s="82">
        <v>44593</v>
      </c>
      <c r="O139" s="82">
        <v>44630</v>
      </c>
      <c r="P139" s="82">
        <v>44742</v>
      </c>
      <c r="Q139" s="82">
        <v>44762</v>
      </c>
      <c r="R139" s="81" t="s">
        <v>679</v>
      </c>
    </row>
    <row r="140" spans="1:18" s="3" customFormat="1" ht="22.5" hidden="1" customHeight="1" outlineLevel="2" x14ac:dyDescent="0.25">
      <c r="A140" s="101"/>
      <c r="B140" s="110"/>
      <c r="C140" s="83"/>
      <c r="D140" s="83"/>
      <c r="E140" s="83"/>
      <c r="F140" s="112"/>
      <c r="G140" s="81"/>
      <c r="H140" s="81"/>
      <c r="I140" s="81"/>
      <c r="J140" s="81"/>
      <c r="K140" s="81"/>
      <c r="L140" s="82"/>
      <c r="M140" s="81"/>
      <c r="N140" s="82"/>
      <c r="O140" s="82"/>
      <c r="P140" s="82"/>
      <c r="Q140" s="82"/>
      <c r="R140" s="81"/>
    </row>
    <row r="141" spans="1:18" s="3" customFormat="1" ht="22.5" hidden="1" customHeight="1" outlineLevel="2" x14ac:dyDescent="0.25">
      <c r="A141" s="101"/>
      <c r="B141" s="110"/>
      <c r="C141" s="83"/>
      <c r="D141" s="83"/>
      <c r="E141" s="83"/>
      <c r="F141" s="112"/>
      <c r="G141" s="81"/>
      <c r="H141" s="81"/>
      <c r="I141" s="81"/>
      <c r="J141" s="81"/>
      <c r="K141" s="81"/>
      <c r="L141" s="82"/>
      <c r="M141" s="81"/>
      <c r="N141" s="82"/>
      <c r="O141" s="82"/>
      <c r="P141" s="82"/>
      <c r="Q141" s="82"/>
      <c r="R141" s="81"/>
    </row>
    <row r="142" spans="1:18" s="3" customFormat="1" ht="22.5" hidden="1" customHeight="1" outlineLevel="2" x14ac:dyDescent="0.25">
      <c r="A142" s="101"/>
      <c r="B142" s="110"/>
      <c r="C142" s="83"/>
      <c r="D142" s="83"/>
      <c r="E142" s="83"/>
      <c r="F142" s="112"/>
      <c r="G142" s="81"/>
      <c r="H142" s="81"/>
      <c r="I142" s="81"/>
      <c r="J142" s="81"/>
      <c r="K142" s="81"/>
      <c r="L142" s="82"/>
      <c r="M142" s="81"/>
      <c r="N142" s="82"/>
      <c r="O142" s="82"/>
      <c r="P142" s="82"/>
      <c r="Q142" s="82"/>
      <c r="R142" s="81"/>
    </row>
    <row r="143" spans="1:18" s="3" customFormat="1" ht="22.5" hidden="1" customHeight="1" outlineLevel="2" x14ac:dyDescent="0.25">
      <c r="A143" s="101">
        <f>A139+1</f>
        <v>32</v>
      </c>
      <c r="B143" s="110" t="s">
        <v>270</v>
      </c>
      <c r="C143" s="83" t="s">
        <v>104</v>
      </c>
      <c r="D143" s="83" t="s">
        <v>400</v>
      </c>
      <c r="E143" s="83" t="s">
        <v>400</v>
      </c>
      <c r="F143" s="112">
        <v>3500</v>
      </c>
      <c r="G143" s="81" t="s">
        <v>714</v>
      </c>
      <c r="H143" s="81" t="s">
        <v>681</v>
      </c>
      <c r="I143" s="81" t="s">
        <v>424</v>
      </c>
      <c r="J143" s="81"/>
      <c r="K143" s="81"/>
      <c r="L143" s="82">
        <v>44550</v>
      </c>
      <c r="M143" s="81" t="s">
        <v>400</v>
      </c>
      <c r="N143" s="82">
        <v>44593</v>
      </c>
      <c r="O143" s="82">
        <v>44630</v>
      </c>
      <c r="P143" s="82">
        <v>44742</v>
      </c>
      <c r="Q143" s="82">
        <v>44762</v>
      </c>
      <c r="R143" s="81" t="s">
        <v>679</v>
      </c>
    </row>
    <row r="144" spans="1:18" s="3" customFormat="1" ht="22.5" hidden="1" customHeight="1" outlineLevel="2" x14ac:dyDescent="0.25">
      <c r="A144" s="101"/>
      <c r="B144" s="110"/>
      <c r="C144" s="83"/>
      <c r="D144" s="83"/>
      <c r="E144" s="83"/>
      <c r="F144" s="112"/>
      <c r="G144" s="81"/>
      <c r="H144" s="81"/>
      <c r="I144" s="81"/>
      <c r="J144" s="81"/>
      <c r="K144" s="81"/>
      <c r="L144" s="82"/>
      <c r="M144" s="81"/>
      <c r="N144" s="81"/>
      <c r="O144" s="82"/>
      <c r="P144" s="82"/>
      <c r="Q144" s="82"/>
      <c r="R144" s="81"/>
    </row>
    <row r="145" spans="1:18" s="3" customFormat="1" ht="22.5" hidden="1" customHeight="1" outlineLevel="2" x14ac:dyDescent="0.25">
      <c r="A145" s="101"/>
      <c r="B145" s="110"/>
      <c r="C145" s="83"/>
      <c r="D145" s="83"/>
      <c r="E145" s="83"/>
      <c r="F145" s="112"/>
      <c r="G145" s="81"/>
      <c r="H145" s="81"/>
      <c r="I145" s="81"/>
      <c r="J145" s="81"/>
      <c r="K145" s="81"/>
      <c r="L145" s="82"/>
      <c r="M145" s="81"/>
      <c r="N145" s="81"/>
      <c r="O145" s="82"/>
      <c r="P145" s="82"/>
      <c r="Q145" s="82"/>
      <c r="R145" s="81"/>
    </row>
    <row r="146" spans="1:18" s="3" customFormat="1" ht="22.5" hidden="1" customHeight="1" outlineLevel="2" x14ac:dyDescent="0.25">
      <c r="A146" s="101"/>
      <c r="B146" s="110"/>
      <c r="C146" s="83"/>
      <c r="D146" s="83"/>
      <c r="E146" s="83"/>
      <c r="F146" s="112"/>
      <c r="G146" s="81"/>
      <c r="H146" s="81"/>
      <c r="I146" s="81"/>
      <c r="J146" s="81"/>
      <c r="K146" s="81"/>
      <c r="L146" s="82"/>
      <c r="M146" s="81"/>
      <c r="N146" s="81"/>
      <c r="O146" s="81"/>
      <c r="P146" s="81"/>
      <c r="Q146" s="81"/>
      <c r="R146" s="81"/>
    </row>
    <row r="147" spans="1:18" s="2" customFormat="1" ht="35.25" hidden="1" customHeight="1" outlineLevel="1" x14ac:dyDescent="0.3">
      <c r="A147" s="35"/>
      <c r="B147" s="36" t="s">
        <v>252</v>
      </c>
      <c r="C147" s="37" t="s">
        <v>238</v>
      </c>
      <c r="D147" s="38"/>
      <c r="E147" s="44"/>
      <c r="F147" s="39">
        <f>F148+F152+F156</f>
        <v>10500</v>
      </c>
      <c r="G147" s="38"/>
      <c r="H147" s="38"/>
      <c r="I147" s="38"/>
      <c r="J147" s="45"/>
      <c r="K147" s="41"/>
      <c r="L147" s="46"/>
      <c r="M147" s="46"/>
      <c r="N147" s="47"/>
      <c r="O147" s="46"/>
      <c r="P147" s="41"/>
      <c r="Q147" s="41"/>
      <c r="R147" s="38"/>
    </row>
    <row r="148" spans="1:18" s="3" customFormat="1" ht="34.5" hidden="1" customHeight="1" outlineLevel="1" x14ac:dyDescent="0.25">
      <c r="A148" s="101">
        <f>A143+1</f>
        <v>33</v>
      </c>
      <c r="B148" s="110" t="s">
        <v>271</v>
      </c>
      <c r="C148" s="83" t="s">
        <v>239</v>
      </c>
      <c r="D148" s="83" t="s">
        <v>403</v>
      </c>
      <c r="E148" s="83" t="s">
        <v>682</v>
      </c>
      <c r="F148" s="112">
        <v>8000</v>
      </c>
      <c r="G148" s="81" t="s">
        <v>683</v>
      </c>
      <c r="H148" s="114">
        <v>2452</v>
      </c>
      <c r="I148" s="81" t="s">
        <v>684</v>
      </c>
      <c r="J148" s="81"/>
      <c r="K148" s="81"/>
      <c r="L148" s="82">
        <v>44621</v>
      </c>
      <c r="M148" s="83" t="s">
        <v>682</v>
      </c>
      <c r="N148" s="82">
        <v>44287</v>
      </c>
      <c r="O148" s="82">
        <v>44348</v>
      </c>
      <c r="P148" s="82">
        <v>44774</v>
      </c>
      <c r="Q148" s="82">
        <v>44835</v>
      </c>
      <c r="R148" s="81" t="s">
        <v>685</v>
      </c>
    </row>
    <row r="149" spans="1:18" s="3" customFormat="1" ht="34.5" hidden="1" customHeight="1" outlineLevel="1" x14ac:dyDescent="0.25">
      <c r="A149" s="101"/>
      <c r="B149" s="110"/>
      <c r="C149" s="83"/>
      <c r="D149" s="83"/>
      <c r="E149" s="83"/>
      <c r="F149" s="112"/>
      <c r="G149" s="81"/>
      <c r="H149" s="114"/>
      <c r="I149" s="81"/>
      <c r="J149" s="81"/>
      <c r="K149" s="81"/>
      <c r="L149" s="82">
        <v>44621</v>
      </c>
      <c r="M149" s="83"/>
      <c r="N149" s="82"/>
      <c r="O149" s="82"/>
      <c r="P149" s="82"/>
      <c r="Q149" s="82"/>
      <c r="R149" s="81"/>
    </row>
    <row r="150" spans="1:18" s="3" customFormat="1" ht="34.5" hidden="1" customHeight="1" outlineLevel="1" x14ac:dyDescent="0.25">
      <c r="A150" s="101"/>
      <c r="B150" s="110"/>
      <c r="C150" s="83"/>
      <c r="D150" s="83"/>
      <c r="E150" s="83"/>
      <c r="F150" s="112"/>
      <c r="G150" s="81"/>
      <c r="H150" s="114"/>
      <c r="I150" s="81"/>
      <c r="J150" s="81"/>
      <c r="K150" s="81"/>
      <c r="L150" s="82">
        <v>44621</v>
      </c>
      <c r="M150" s="83"/>
      <c r="N150" s="82"/>
      <c r="O150" s="82"/>
      <c r="P150" s="82"/>
      <c r="Q150" s="82"/>
      <c r="R150" s="81"/>
    </row>
    <row r="151" spans="1:18" s="3" customFormat="1" ht="34.5" hidden="1" customHeight="1" outlineLevel="1" x14ac:dyDescent="0.25">
      <c r="A151" s="101"/>
      <c r="B151" s="110"/>
      <c r="C151" s="83"/>
      <c r="D151" s="83"/>
      <c r="E151" s="83"/>
      <c r="F151" s="112"/>
      <c r="G151" s="81"/>
      <c r="H151" s="114"/>
      <c r="I151" s="81"/>
      <c r="J151" s="81"/>
      <c r="K151" s="81"/>
      <c r="L151" s="82">
        <v>44621</v>
      </c>
      <c r="M151" s="83"/>
      <c r="N151" s="82"/>
      <c r="O151" s="82"/>
      <c r="P151" s="82"/>
      <c r="Q151" s="82"/>
      <c r="R151" s="81"/>
    </row>
    <row r="152" spans="1:18" s="3" customFormat="1" ht="22.5" hidden="1" customHeight="1" outlineLevel="1" x14ac:dyDescent="0.25">
      <c r="A152" s="101">
        <f>A148+1</f>
        <v>34</v>
      </c>
      <c r="B152" s="110" t="s">
        <v>272</v>
      </c>
      <c r="C152" s="83" t="s">
        <v>116</v>
      </c>
      <c r="D152" s="83" t="s">
        <v>402</v>
      </c>
      <c r="E152" s="83" t="s">
        <v>686</v>
      </c>
      <c r="F152" s="112">
        <v>2000</v>
      </c>
      <c r="G152" s="81" t="s">
        <v>687</v>
      </c>
      <c r="H152" s="114"/>
      <c r="I152" s="81"/>
      <c r="J152" s="82">
        <v>44681</v>
      </c>
      <c r="K152" s="114">
        <v>2628</v>
      </c>
      <c r="L152" s="82">
        <v>44621</v>
      </c>
      <c r="M152" s="83" t="s">
        <v>686</v>
      </c>
      <c r="N152" s="82">
        <v>44287</v>
      </c>
      <c r="O152" s="82">
        <v>44348</v>
      </c>
      <c r="P152" s="82">
        <v>44774</v>
      </c>
      <c r="Q152" s="82">
        <v>44835</v>
      </c>
      <c r="R152" s="81"/>
    </row>
    <row r="153" spans="1:18" s="3" customFormat="1" ht="22.5" hidden="1" customHeight="1" outlineLevel="1" x14ac:dyDescent="0.25">
      <c r="A153" s="101"/>
      <c r="B153" s="110"/>
      <c r="C153" s="83"/>
      <c r="D153" s="83"/>
      <c r="E153" s="83"/>
      <c r="F153" s="112"/>
      <c r="G153" s="81"/>
      <c r="H153" s="114"/>
      <c r="I153" s="81"/>
      <c r="J153" s="82"/>
      <c r="K153" s="114"/>
      <c r="L153" s="82"/>
      <c r="M153" s="83"/>
      <c r="N153" s="82"/>
      <c r="O153" s="82"/>
      <c r="P153" s="82"/>
      <c r="Q153" s="82"/>
      <c r="R153" s="81"/>
    </row>
    <row r="154" spans="1:18" s="3" customFormat="1" ht="22.5" hidden="1" customHeight="1" outlineLevel="1" x14ac:dyDescent="0.25">
      <c r="A154" s="101"/>
      <c r="B154" s="110"/>
      <c r="C154" s="83"/>
      <c r="D154" s="83"/>
      <c r="E154" s="83"/>
      <c r="F154" s="112"/>
      <c r="G154" s="81"/>
      <c r="H154" s="114"/>
      <c r="I154" s="81"/>
      <c r="J154" s="82"/>
      <c r="K154" s="114"/>
      <c r="L154" s="82"/>
      <c r="M154" s="83"/>
      <c r="N154" s="82"/>
      <c r="O154" s="82"/>
      <c r="P154" s="82"/>
      <c r="Q154" s="82"/>
      <c r="R154" s="81"/>
    </row>
    <row r="155" spans="1:18" s="3" customFormat="1" ht="22.5" hidden="1" customHeight="1" outlineLevel="1" x14ac:dyDescent="0.25">
      <c r="A155" s="101"/>
      <c r="B155" s="110"/>
      <c r="C155" s="83"/>
      <c r="D155" s="83"/>
      <c r="E155" s="83"/>
      <c r="F155" s="112"/>
      <c r="G155" s="81"/>
      <c r="H155" s="114"/>
      <c r="I155" s="81"/>
      <c r="J155" s="82"/>
      <c r="K155" s="114"/>
      <c r="L155" s="82"/>
      <c r="M155" s="83"/>
      <c r="N155" s="82"/>
      <c r="O155" s="82"/>
      <c r="P155" s="82"/>
      <c r="Q155" s="82"/>
      <c r="R155" s="81"/>
    </row>
    <row r="156" spans="1:18" s="3" customFormat="1" ht="22.5" hidden="1" customHeight="1" outlineLevel="1" x14ac:dyDescent="0.25">
      <c r="A156" s="101">
        <f>A152+1</f>
        <v>35</v>
      </c>
      <c r="B156" s="110" t="s">
        <v>273</v>
      </c>
      <c r="C156" s="83" t="s">
        <v>117</v>
      </c>
      <c r="D156" s="83" t="s">
        <v>401</v>
      </c>
      <c r="E156" s="83" t="s">
        <v>688</v>
      </c>
      <c r="F156" s="112">
        <v>500</v>
      </c>
      <c r="G156" s="81" t="s">
        <v>689</v>
      </c>
      <c r="H156" s="81"/>
      <c r="I156" s="81" t="s">
        <v>690</v>
      </c>
      <c r="J156" s="81"/>
      <c r="K156" s="81"/>
      <c r="L156" s="82">
        <v>44621</v>
      </c>
      <c r="M156" s="83" t="s">
        <v>688</v>
      </c>
      <c r="N156" s="82">
        <v>44287</v>
      </c>
      <c r="O156" s="82">
        <v>44348</v>
      </c>
      <c r="P156" s="82">
        <v>44774</v>
      </c>
      <c r="Q156" s="82">
        <v>44835</v>
      </c>
      <c r="R156" s="81"/>
    </row>
    <row r="157" spans="1:18" s="3" customFormat="1" ht="22.5" hidden="1" customHeight="1" outlineLevel="1" x14ac:dyDescent="0.25">
      <c r="A157" s="101"/>
      <c r="B157" s="110"/>
      <c r="C157" s="83"/>
      <c r="D157" s="83"/>
      <c r="E157" s="83"/>
      <c r="F157" s="112"/>
      <c r="G157" s="81"/>
      <c r="H157" s="81"/>
      <c r="I157" s="81"/>
      <c r="J157" s="81"/>
      <c r="K157" s="81"/>
      <c r="L157" s="82"/>
      <c r="M157" s="83"/>
      <c r="N157" s="82"/>
      <c r="O157" s="82"/>
      <c r="P157" s="82"/>
      <c r="Q157" s="82"/>
      <c r="R157" s="81"/>
    </row>
    <row r="158" spans="1:18" s="3" customFormat="1" ht="22.5" hidden="1" customHeight="1" outlineLevel="1" x14ac:dyDescent="0.25">
      <c r="A158" s="101"/>
      <c r="B158" s="110"/>
      <c r="C158" s="83"/>
      <c r="D158" s="83"/>
      <c r="E158" s="83"/>
      <c r="F158" s="112"/>
      <c r="G158" s="81"/>
      <c r="H158" s="81"/>
      <c r="I158" s="81"/>
      <c r="J158" s="81"/>
      <c r="K158" s="81"/>
      <c r="L158" s="82"/>
      <c r="M158" s="83"/>
      <c r="N158" s="82"/>
      <c r="O158" s="82"/>
      <c r="P158" s="82"/>
      <c r="Q158" s="82"/>
      <c r="R158" s="81"/>
    </row>
    <row r="159" spans="1:18" s="3" customFormat="1" ht="22.5" hidden="1" customHeight="1" outlineLevel="1" x14ac:dyDescent="0.25">
      <c r="A159" s="101"/>
      <c r="B159" s="110"/>
      <c r="C159" s="83"/>
      <c r="D159" s="83"/>
      <c r="E159" s="83"/>
      <c r="F159" s="112"/>
      <c r="G159" s="81"/>
      <c r="H159" s="81"/>
      <c r="I159" s="81"/>
      <c r="J159" s="81"/>
      <c r="K159" s="81"/>
      <c r="L159" s="82"/>
      <c r="M159" s="83"/>
      <c r="N159" s="82"/>
      <c r="O159" s="82"/>
      <c r="P159" s="82"/>
      <c r="Q159" s="82"/>
      <c r="R159" s="81"/>
    </row>
    <row r="160" spans="1:18" s="1" customFormat="1" ht="30" customHeight="1" collapsed="1" x14ac:dyDescent="0.3">
      <c r="A160" s="54"/>
      <c r="B160" s="55" t="s">
        <v>7</v>
      </c>
      <c r="C160" s="56" t="s">
        <v>119</v>
      </c>
      <c r="D160" s="57"/>
      <c r="E160" s="57"/>
      <c r="F160" s="58">
        <f>F161+F170+F175</f>
        <v>17500</v>
      </c>
      <c r="G160" s="57"/>
      <c r="H160" s="57"/>
      <c r="I160" s="57"/>
      <c r="J160" s="59"/>
      <c r="K160" s="60"/>
      <c r="L160" s="61"/>
      <c r="M160" s="61"/>
      <c r="N160" s="62"/>
      <c r="O160" s="63"/>
      <c r="P160" s="60"/>
      <c r="Q160" s="60"/>
      <c r="R160" s="57"/>
    </row>
    <row r="161" spans="1:18" s="2" customFormat="1" ht="35.25" hidden="1" customHeight="1" outlineLevel="1" collapsed="1" x14ac:dyDescent="0.3">
      <c r="A161" s="35"/>
      <c r="B161" s="36" t="s">
        <v>8</v>
      </c>
      <c r="C161" s="37" t="s">
        <v>274</v>
      </c>
      <c r="D161" s="38"/>
      <c r="E161" s="44"/>
      <c r="F161" s="39">
        <f>F162+F166</f>
        <v>7000</v>
      </c>
      <c r="G161" s="38"/>
      <c r="H161" s="38"/>
      <c r="I161" s="38"/>
      <c r="J161" s="45"/>
      <c r="K161" s="41"/>
      <c r="L161" s="46"/>
      <c r="M161" s="46"/>
      <c r="N161" s="47"/>
      <c r="O161" s="46"/>
      <c r="P161" s="41"/>
      <c r="Q161" s="41"/>
      <c r="R161" s="38"/>
    </row>
    <row r="162" spans="1:18" s="3" customFormat="1" ht="84.75" hidden="1" customHeight="1" outlineLevel="2" x14ac:dyDescent="0.25">
      <c r="A162" s="101">
        <f>A156+1</f>
        <v>36</v>
      </c>
      <c r="B162" s="110" t="s">
        <v>9</v>
      </c>
      <c r="C162" s="83" t="s">
        <v>122</v>
      </c>
      <c r="D162" s="83" t="s">
        <v>123</v>
      </c>
      <c r="E162" s="83" t="s">
        <v>415</v>
      </c>
      <c r="F162" s="112">
        <v>3500</v>
      </c>
      <c r="G162" s="81" t="s">
        <v>503</v>
      </c>
      <c r="H162" s="81"/>
      <c r="I162" s="81"/>
      <c r="J162" s="82">
        <v>44621</v>
      </c>
      <c r="K162" s="81"/>
      <c r="L162" s="82">
        <v>44621</v>
      </c>
      <c r="M162" s="11" t="s">
        <v>415</v>
      </c>
      <c r="N162" s="11"/>
      <c r="O162" s="34">
        <v>44713</v>
      </c>
      <c r="P162" s="34">
        <v>44834</v>
      </c>
      <c r="Q162" s="82">
        <v>44835</v>
      </c>
      <c r="R162" s="81" t="s">
        <v>417</v>
      </c>
    </row>
    <row r="163" spans="1:18" s="3" customFormat="1" ht="22.5" hidden="1" customHeight="1" outlineLevel="2" x14ac:dyDescent="0.25">
      <c r="A163" s="101"/>
      <c r="B163" s="110"/>
      <c r="C163" s="83"/>
      <c r="D163" s="83"/>
      <c r="E163" s="83"/>
      <c r="F163" s="112"/>
      <c r="G163" s="81"/>
      <c r="H163" s="81"/>
      <c r="I163" s="81"/>
      <c r="J163" s="82"/>
      <c r="K163" s="81"/>
      <c r="L163" s="82"/>
      <c r="M163" s="11"/>
      <c r="N163" s="11"/>
      <c r="O163" s="11"/>
      <c r="P163" s="11"/>
      <c r="Q163" s="82"/>
      <c r="R163" s="81"/>
    </row>
    <row r="164" spans="1:18" s="3" customFormat="1" ht="22.5" hidden="1" customHeight="1" outlineLevel="2" x14ac:dyDescent="0.25">
      <c r="A164" s="101"/>
      <c r="B164" s="110"/>
      <c r="C164" s="83"/>
      <c r="D164" s="83"/>
      <c r="E164" s="83"/>
      <c r="F164" s="112"/>
      <c r="G164" s="81"/>
      <c r="H164" s="81"/>
      <c r="I164" s="81"/>
      <c r="J164" s="82"/>
      <c r="K164" s="81"/>
      <c r="L164" s="82"/>
      <c r="M164" s="11"/>
      <c r="N164" s="11"/>
      <c r="O164" s="11"/>
      <c r="P164" s="11"/>
      <c r="Q164" s="82"/>
      <c r="R164" s="81"/>
    </row>
    <row r="165" spans="1:18" s="3" customFormat="1" ht="22.5" hidden="1" customHeight="1" outlineLevel="2" x14ac:dyDescent="0.25">
      <c r="A165" s="101"/>
      <c r="B165" s="110"/>
      <c r="C165" s="83"/>
      <c r="D165" s="83"/>
      <c r="E165" s="83"/>
      <c r="F165" s="112"/>
      <c r="G165" s="81"/>
      <c r="H165" s="81"/>
      <c r="I165" s="81"/>
      <c r="J165" s="82"/>
      <c r="K165" s="81"/>
      <c r="L165" s="82"/>
      <c r="M165" s="11"/>
      <c r="N165" s="11"/>
      <c r="O165" s="11"/>
      <c r="P165" s="11"/>
      <c r="Q165" s="82"/>
      <c r="R165" s="81"/>
    </row>
    <row r="166" spans="1:18" s="3" customFormat="1" ht="87.75" hidden="1" customHeight="1" outlineLevel="2" x14ac:dyDescent="0.25">
      <c r="A166" s="101">
        <f>A162+1</f>
        <v>37</v>
      </c>
      <c r="B166" s="110" t="s">
        <v>277</v>
      </c>
      <c r="C166" s="83" t="s">
        <v>124</v>
      </c>
      <c r="D166" s="83" t="s">
        <v>187</v>
      </c>
      <c r="E166" s="83" t="s">
        <v>416</v>
      </c>
      <c r="F166" s="112">
        <v>3500</v>
      </c>
      <c r="G166" s="81" t="s">
        <v>504</v>
      </c>
      <c r="H166" s="81"/>
      <c r="I166" s="81"/>
      <c r="J166" s="82">
        <v>44621</v>
      </c>
      <c r="K166" s="81"/>
      <c r="L166" s="82">
        <v>44621</v>
      </c>
      <c r="M166" s="11" t="s">
        <v>416</v>
      </c>
      <c r="N166" s="11"/>
      <c r="O166" s="34">
        <v>44713</v>
      </c>
      <c r="P166" s="34">
        <v>44834</v>
      </c>
      <c r="Q166" s="82">
        <v>44835</v>
      </c>
      <c r="R166" s="81"/>
    </row>
    <row r="167" spans="1:18" s="3" customFormat="1" ht="22.5" hidden="1" customHeight="1" outlineLevel="2" x14ac:dyDescent="0.25">
      <c r="A167" s="101"/>
      <c r="B167" s="110"/>
      <c r="C167" s="83"/>
      <c r="D167" s="83"/>
      <c r="E167" s="83"/>
      <c r="F167" s="112"/>
      <c r="G167" s="81"/>
      <c r="H167" s="81"/>
      <c r="I167" s="81"/>
      <c r="J167" s="82"/>
      <c r="K167" s="81"/>
      <c r="L167" s="82"/>
      <c r="M167" s="11"/>
      <c r="N167" s="11"/>
      <c r="O167" s="11"/>
      <c r="P167" s="11"/>
      <c r="Q167" s="82"/>
      <c r="R167" s="81"/>
    </row>
    <row r="168" spans="1:18" s="3" customFormat="1" ht="22.5" hidden="1" customHeight="1" outlineLevel="2" x14ac:dyDescent="0.25">
      <c r="A168" s="101"/>
      <c r="B168" s="110"/>
      <c r="C168" s="83"/>
      <c r="D168" s="83"/>
      <c r="E168" s="83"/>
      <c r="F168" s="112"/>
      <c r="G168" s="81"/>
      <c r="H168" s="81"/>
      <c r="I168" s="81"/>
      <c r="J168" s="82"/>
      <c r="K168" s="81"/>
      <c r="L168" s="82"/>
      <c r="M168" s="11"/>
      <c r="N168" s="11"/>
      <c r="O168" s="11"/>
      <c r="P168" s="11"/>
      <c r="Q168" s="82"/>
      <c r="R168" s="81"/>
    </row>
    <row r="169" spans="1:18" s="3" customFormat="1" ht="22.5" hidden="1" customHeight="1" outlineLevel="2" x14ac:dyDescent="0.25">
      <c r="A169" s="101"/>
      <c r="B169" s="110"/>
      <c r="C169" s="83"/>
      <c r="D169" s="83"/>
      <c r="E169" s="83"/>
      <c r="F169" s="112"/>
      <c r="G169" s="81"/>
      <c r="H169" s="81"/>
      <c r="I169" s="81"/>
      <c r="J169" s="82"/>
      <c r="K169" s="81"/>
      <c r="L169" s="82"/>
      <c r="M169" s="11"/>
      <c r="N169" s="11"/>
      <c r="O169" s="11"/>
      <c r="P169" s="11"/>
      <c r="Q169" s="82"/>
      <c r="R169" s="81"/>
    </row>
    <row r="170" spans="1:18" s="2" customFormat="1" ht="35.25" hidden="1" customHeight="1" outlineLevel="1" collapsed="1" x14ac:dyDescent="0.3">
      <c r="A170" s="35"/>
      <c r="B170" s="36" t="s">
        <v>11</v>
      </c>
      <c r="C170" s="37" t="s">
        <v>275</v>
      </c>
      <c r="D170" s="38"/>
      <c r="E170" s="44"/>
      <c r="F170" s="39">
        <f>F171</f>
        <v>3500</v>
      </c>
      <c r="G170" s="38"/>
      <c r="H170" s="38"/>
      <c r="I170" s="38"/>
      <c r="J170" s="45"/>
      <c r="K170" s="41"/>
      <c r="L170" s="46"/>
      <c r="M170" s="46"/>
      <c r="N170" s="47"/>
      <c r="O170" s="46"/>
      <c r="P170" s="41"/>
      <c r="Q170" s="41"/>
      <c r="R170" s="38"/>
    </row>
    <row r="171" spans="1:18" s="3" customFormat="1" ht="115.5" hidden="1" customHeight="1" outlineLevel="2" x14ac:dyDescent="0.25">
      <c r="A171" s="101">
        <f>A166+1</f>
        <v>38</v>
      </c>
      <c r="B171" s="110" t="s">
        <v>12</v>
      </c>
      <c r="C171" s="83" t="s">
        <v>127</v>
      </c>
      <c r="D171" s="83" t="s">
        <v>188</v>
      </c>
      <c r="E171" s="83" t="s">
        <v>418</v>
      </c>
      <c r="F171" s="112">
        <v>3500</v>
      </c>
      <c r="G171" s="81" t="s">
        <v>505</v>
      </c>
      <c r="H171" s="81"/>
      <c r="I171" s="81"/>
      <c r="J171" s="82">
        <v>44621</v>
      </c>
      <c r="K171" s="81"/>
      <c r="L171" s="82">
        <v>44621</v>
      </c>
      <c r="M171" s="11" t="s">
        <v>611</v>
      </c>
      <c r="N171" s="11"/>
      <c r="O171" s="34">
        <v>44713</v>
      </c>
      <c r="P171" s="34">
        <v>44834</v>
      </c>
      <c r="Q171" s="82">
        <v>44835</v>
      </c>
      <c r="R171" s="81" t="s">
        <v>419</v>
      </c>
    </row>
    <row r="172" spans="1:18" s="3" customFormat="1" ht="22.5" hidden="1" customHeight="1" outlineLevel="2" x14ac:dyDescent="0.25">
      <c r="A172" s="101"/>
      <c r="B172" s="110"/>
      <c r="C172" s="83"/>
      <c r="D172" s="83"/>
      <c r="E172" s="83"/>
      <c r="F172" s="112"/>
      <c r="G172" s="81"/>
      <c r="H172" s="81"/>
      <c r="I172" s="81"/>
      <c r="J172" s="82"/>
      <c r="K172" s="81"/>
      <c r="L172" s="82"/>
      <c r="M172" s="11"/>
      <c r="N172" s="11"/>
      <c r="O172" s="11"/>
      <c r="P172" s="11"/>
      <c r="Q172" s="82"/>
      <c r="R172" s="81"/>
    </row>
    <row r="173" spans="1:18" s="3" customFormat="1" ht="22.5" hidden="1" customHeight="1" outlineLevel="2" x14ac:dyDescent="0.25">
      <c r="A173" s="101"/>
      <c r="B173" s="110"/>
      <c r="C173" s="83"/>
      <c r="D173" s="83"/>
      <c r="E173" s="83"/>
      <c r="F173" s="112"/>
      <c r="G173" s="81"/>
      <c r="H173" s="81"/>
      <c r="I173" s="81"/>
      <c r="J173" s="82"/>
      <c r="K173" s="81"/>
      <c r="L173" s="82"/>
      <c r="M173" s="11"/>
      <c r="N173" s="11"/>
      <c r="O173" s="11"/>
      <c r="P173" s="11"/>
      <c r="Q173" s="82"/>
      <c r="R173" s="81"/>
    </row>
    <row r="174" spans="1:18" s="3" customFormat="1" ht="22.5" hidden="1" customHeight="1" outlineLevel="2" x14ac:dyDescent="0.25">
      <c r="A174" s="101"/>
      <c r="B174" s="110"/>
      <c r="C174" s="83"/>
      <c r="D174" s="83"/>
      <c r="E174" s="83"/>
      <c r="F174" s="112"/>
      <c r="G174" s="81"/>
      <c r="H174" s="81"/>
      <c r="I174" s="81"/>
      <c r="J174" s="82"/>
      <c r="K174" s="81"/>
      <c r="L174" s="82"/>
      <c r="M174" s="11"/>
      <c r="N174" s="11"/>
      <c r="O174" s="11"/>
      <c r="P174" s="11"/>
      <c r="Q174" s="82"/>
      <c r="R174" s="81"/>
    </row>
    <row r="175" spans="1:18" s="2" customFormat="1" ht="35.25" hidden="1" customHeight="1" outlineLevel="1" collapsed="1" x14ac:dyDescent="0.3">
      <c r="A175" s="35"/>
      <c r="B175" s="36" t="s">
        <v>15</v>
      </c>
      <c r="C175" s="37" t="s">
        <v>129</v>
      </c>
      <c r="D175" s="38"/>
      <c r="E175" s="44"/>
      <c r="F175" s="39">
        <f>F176+F180</f>
        <v>7000</v>
      </c>
      <c r="G175" s="38"/>
      <c r="H175" s="38"/>
      <c r="I175" s="38"/>
      <c r="J175" s="45"/>
      <c r="K175" s="41"/>
      <c r="L175" s="46"/>
      <c r="M175" s="46"/>
      <c r="N175" s="47"/>
      <c r="O175" s="46"/>
      <c r="P175" s="41"/>
      <c r="Q175" s="41"/>
      <c r="R175" s="38"/>
    </row>
    <row r="176" spans="1:18" s="3" customFormat="1" ht="183" hidden="1" customHeight="1" outlineLevel="1" x14ac:dyDescent="0.25">
      <c r="A176" s="101">
        <f>A171+1</f>
        <v>39</v>
      </c>
      <c r="B176" s="110" t="s">
        <v>16</v>
      </c>
      <c r="C176" s="83" t="s">
        <v>131</v>
      </c>
      <c r="D176" s="83" t="s">
        <v>189</v>
      </c>
      <c r="E176" s="83" t="s">
        <v>420</v>
      </c>
      <c r="F176" s="112">
        <v>3500</v>
      </c>
      <c r="G176" s="81" t="s">
        <v>506</v>
      </c>
      <c r="H176" s="81"/>
      <c r="I176" s="81"/>
      <c r="J176" s="82">
        <v>44621</v>
      </c>
      <c r="K176" s="81"/>
      <c r="L176" s="82">
        <v>44621</v>
      </c>
      <c r="M176" s="11" t="s">
        <v>420</v>
      </c>
      <c r="N176" s="11"/>
      <c r="O176" s="34">
        <v>44713</v>
      </c>
      <c r="P176" s="34">
        <v>44834</v>
      </c>
      <c r="Q176" s="82">
        <v>44835</v>
      </c>
      <c r="R176" s="81" t="s">
        <v>422</v>
      </c>
    </row>
    <row r="177" spans="1:18" s="3" customFormat="1" ht="22.5" hidden="1" customHeight="1" outlineLevel="1" x14ac:dyDescent="0.25">
      <c r="A177" s="101"/>
      <c r="B177" s="110"/>
      <c r="C177" s="83"/>
      <c r="D177" s="83"/>
      <c r="E177" s="83"/>
      <c r="F177" s="112"/>
      <c r="G177" s="81"/>
      <c r="H177" s="81"/>
      <c r="I177" s="81"/>
      <c r="J177" s="82"/>
      <c r="K177" s="81"/>
      <c r="L177" s="82"/>
      <c r="M177" s="11"/>
      <c r="N177" s="11"/>
      <c r="O177" s="11"/>
      <c r="P177" s="11"/>
      <c r="Q177" s="82"/>
      <c r="R177" s="81"/>
    </row>
    <row r="178" spans="1:18" s="3" customFormat="1" ht="22.5" hidden="1" customHeight="1" outlineLevel="1" x14ac:dyDescent="0.25">
      <c r="A178" s="101"/>
      <c r="B178" s="110"/>
      <c r="C178" s="83"/>
      <c r="D178" s="83"/>
      <c r="E178" s="83"/>
      <c r="F178" s="112"/>
      <c r="G178" s="81"/>
      <c r="H178" s="81"/>
      <c r="I178" s="81"/>
      <c r="J178" s="82"/>
      <c r="K178" s="81"/>
      <c r="L178" s="82"/>
      <c r="M178" s="11"/>
      <c r="N178" s="11"/>
      <c r="O178" s="11"/>
      <c r="P178" s="11"/>
      <c r="Q178" s="82"/>
      <c r="R178" s="81"/>
    </row>
    <row r="179" spans="1:18" s="3" customFormat="1" ht="22.5" hidden="1" customHeight="1" outlineLevel="1" x14ac:dyDescent="0.25">
      <c r="A179" s="101"/>
      <c r="B179" s="110"/>
      <c r="C179" s="83"/>
      <c r="D179" s="83"/>
      <c r="E179" s="83"/>
      <c r="F179" s="112"/>
      <c r="G179" s="81"/>
      <c r="H179" s="81"/>
      <c r="I179" s="81"/>
      <c r="J179" s="82"/>
      <c r="K179" s="81"/>
      <c r="L179" s="82"/>
      <c r="M179" s="11"/>
      <c r="N179" s="11"/>
      <c r="O179" s="11"/>
      <c r="P179" s="11"/>
      <c r="Q179" s="82"/>
      <c r="R179" s="81"/>
    </row>
    <row r="180" spans="1:18" s="3" customFormat="1" ht="60" hidden="1" customHeight="1" outlineLevel="1" x14ac:dyDescent="0.25">
      <c r="A180" s="101">
        <f>A176+1</f>
        <v>40</v>
      </c>
      <c r="B180" s="110" t="s">
        <v>278</v>
      </c>
      <c r="C180" s="83" t="s">
        <v>276</v>
      </c>
      <c r="D180" s="83" t="s">
        <v>132</v>
      </c>
      <c r="E180" s="83" t="s">
        <v>421</v>
      </c>
      <c r="F180" s="112">
        <v>3500</v>
      </c>
      <c r="G180" s="81" t="s">
        <v>507</v>
      </c>
      <c r="H180" s="81"/>
      <c r="I180" s="81"/>
      <c r="J180" s="82">
        <v>44621</v>
      </c>
      <c r="K180" s="81"/>
      <c r="L180" s="82">
        <v>44621</v>
      </c>
      <c r="M180" s="11" t="s">
        <v>421</v>
      </c>
      <c r="N180" s="11"/>
      <c r="O180" s="34">
        <v>44713</v>
      </c>
      <c r="P180" s="34">
        <v>44834</v>
      </c>
      <c r="Q180" s="82">
        <v>44835</v>
      </c>
      <c r="R180" s="81"/>
    </row>
    <row r="181" spans="1:18" s="3" customFormat="1" ht="22.5" hidden="1" customHeight="1" outlineLevel="1" x14ac:dyDescent="0.25">
      <c r="A181" s="101"/>
      <c r="B181" s="110"/>
      <c r="C181" s="83"/>
      <c r="D181" s="83"/>
      <c r="E181" s="83"/>
      <c r="F181" s="112"/>
      <c r="G181" s="81"/>
      <c r="H181" s="81"/>
      <c r="I181" s="81"/>
      <c r="J181" s="82"/>
      <c r="K181" s="81"/>
      <c r="L181" s="82"/>
      <c r="M181" s="11"/>
      <c r="N181" s="11"/>
      <c r="O181" s="11"/>
      <c r="P181" s="11"/>
      <c r="Q181" s="82"/>
      <c r="R181" s="81"/>
    </row>
    <row r="182" spans="1:18" s="3" customFormat="1" ht="22.5" hidden="1" customHeight="1" outlineLevel="1" x14ac:dyDescent="0.25">
      <c r="A182" s="101"/>
      <c r="B182" s="110"/>
      <c r="C182" s="83"/>
      <c r="D182" s="83"/>
      <c r="E182" s="83"/>
      <c r="F182" s="112"/>
      <c r="G182" s="81"/>
      <c r="H182" s="81"/>
      <c r="I182" s="81"/>
      <c r="J182" s="82"/>
      <c r="K182" s="81"/>
      <c r="L182" s="82"/>
      <c r="M182" s="11"/>
      <c r="N182" s="11"/>
      <c r="O182" s="11"/>
      <c r="P182" s="11"/>
      <c r="Q182" s="82"/>
      <c r="R182" s="81"/>
    </row>
    <row r="183" spans="1:18" s="3" customFormat="1" ht="15" hidden="1" customHeight="1" outlineLevel="1" x14ac:dyDescent="0.25">
      <c r="A183" s="101"/>
      <c r="B183" s="110"/>
      <c r="C183" s="83"/>
      <c r="D183" s="83"/>
      <c r="E183" s="83"/>
      <c r="F183" s="112"/>
      <c r="G183" s="81"/>
      <c r="H183" s="81"/>
      <c r="I183" s="81"/>
      <c r="J183" s="82"/>
      <c r="K183" s="81"/>
      <c r="L183" s="82"/>
      <c r="M183" s="11"/>
      <c r="N183" s="11"/>
      <c r="O183" s="11"/>
      <c r="P183" s="11"/>
      <c r="Q183" s="82"/>
      <c r="R183" s="81"/>
    </row>
    <row r="184" spans="1:18" s="1" customFormat="1" ht="30" customHeight="1" collapsed="1" x14ac:dyDescent="0.3">
      <c r="A184" s="12"/>
      <c r="B184" s="13" t="s">
        <v>23</v>
      </c>
      <c r="C184" s="14" t="s">
        <v>279</v>
      </c>
      <c r="D184" s="15"/>
      <c r="E184" s="15"/>
      <c r="F184" s="16">
        <f>F185+F190+F195+F200+F205+F214</f>
        <v>21000</v>
      </c>
      <c r="G184" s="15"/>
      <c r="H184" s="15"/>
      <c r="I184" s="15"/>
      <c r="J184" s="17"/>
      <c r="K184" s="18"/>
      <c r="L184" s="19"/>
      <c r="M184" s="19"/>
      <c r="N184" s="20"/>
      <c r="O184" s="21"/>
      <c r="P184" s="18"/>
      <c r="Q184" s="18"/>
      <c r="R184" s="15"/>
    </row>
    <row r="185" spans="1:18" s="2" customFormat="1" ht="35.25" hidden="1" customHeight="1" outlineLevel="1" collapsed="1" x14ac:dyDescent="0.3">
      <c r="A185" s="35"/>
      <c r="B185" s="36" t="s">
        <v>24</v>
      </c>
      <c r="C185" s="37" t="s">
        <v>280</v>
      </c>
      <c r="D185" s="38"/>
      <c r="E185" s="44"/>
      <c r="F185" s="39">
        <f>F186</f>
        <v>3000</v>
      </c>
      <c r="G185" s="38"/>
      <c r="H185" s="38"/>
      <c r="I185" s="38"/>
      <c r="J185" s="45"/>
      <c r="K185" s="41"/>
      <c r="L185" s="46"/>
      <c r="M185" s="46"/>
      <c r="N185" s="47"/>
      <c r="O185" s="46"/>
      <c r="P185" s="41"/>
      <c r="Q185" s="41"/>
      <c r="R185" s="38"/>
    </row>
    <row r="186" spans="1:18" s="3" customFormat="1" ht="88.5" hidden="1" customHeight="1" outlineLevel="2" x14ac:dyDescent="0.25">
      <c r="A186" s="101">
        <f>A180+1</f>
        <v>41</v>
      </c>
      <c r="B186" s="110" t="s">
        <v>288</v>
      </c>
      <c r="C186" s="83" t="s">
        <v>281</v>
      </c>
      <c r="D186" s="83" t="s">
        <v>154</v>
      </c>
      <c r="E186" s="83" t="s">
        <v>423</v>
      </c>
      <c r="F186" s="112">
        <v>3000</v>
      </c>
      <c r="G186" s="81" t="s">
        <v>502</v>
      </c>
      <c r="H186" s="81"/>
      <c r="I186" s="81"/>
      <c r="J186" s="82">
        <v>44621</v>
      </c>
      <c r="K186" s="81"/>
      <c r="L186" s="82">
        <v>44621</v>
      </c>
      <c r="M186" s="81" t="s">
        <v>425</v>
      </c>
      <c r="N186" s="11"/>
      <c r="O186" s="34">
        <v>44713</v>
      </c>
      <c r="P186" s="34">
        <v>44834</v>
      </c>
      <c r="Q186" s="82">
        <v>44835</v>
      </c>
      <c r="R186" s="81" t="s">
        <v>426</v>
      </c>
    </row>
    <row r="187" spans="1:18" s="3" customFormat="1" ht="22.5" hidden="1" customHeight="1" outlineLevel="2" x14ac:dyDescent="0.25">
      <c r="A187" s="101"/>
      <c r="B187" s="110"/>
      <c r="C187" s="83"/>
      <c r="D187" s="83"/>
      <c r="E187" s="83"/>
      <c r="F187" s="112"/>
      <c r="G187" s="81"/>
      <c r="H187" s="81"/>
      <c r="I187" s="81"/>
      <c r="J187" s="82"/>
      <c r="K187" s="81"/>
      <c r="L187" s="82"/>
      <c r="M187" s="96"/>
      <c r="N187" s="11"/>
      <c r="O187" s="11"/>
      <c r="P187" s="11"/>
      <c r="Q187" s="82"/>
      <c r="R187" s="81"/>
    </row>
    <row r="188" spans="1:18" s="3" customFormat="1" ht="22.5" hidden="1" customHeight="1" outlineLevel="2" x14ac:dyDescent="0.25">
      <c r="A188" s="101"/>
      <c r="B188" s="110"/>
      <c r="C188" s="83"/>
      <c r="D188" s="83"/>
      <c r="E188" s="83"/>
      <c r="F188" s="112"/>
      <c r="G188" s="81"/>
      <c r="H188" s="81"/>
      <c r="I188" s="81"/>
      <c r="J188" s="82"/>
      <c r="K188" s="81"/>
      <c r="L188" s="82"/>
      <c r="M188" s="96"/>
      <c r="N188" s="11"/>
      <c r="O188" s="11"/>
      <c r="P188" s="11"/>
      <c r="Q188" s="82"/>
      <c r="R188" s="81"/>
    </row>
    <row r="189" spans="1:18" s="3" customFormat="1" ht="22.5" hidden="1" customHeight="1" outlineLevel="2" x14ac:dyDescent="0.25">
      <c r="A189" s="101"/>
      <c r="B189" s="110"/>
      <c r="C189" s="83"/>
      <c r="D189" s="83"/>
      <c r="E189" s="83"/>
      <c r="F189" s="112"/>
      <c r="G189" s="81"/>
      <c r="H189" s="81"/>
      <c r="I189" s="81"/>
      <c r="J189" s="82"/>
      <c r="K189" s="81"/>
      <c r="L189" s="82"/>
      <c r="M189" s="96"/>
      <c r="N189" s="11"/>
      <c r="O189" s="11"/>
      <c r="P189" s="11"/>
      <c r="Q189" s="82"/>
      <c r="R189" s="81"/>
    </row>
    <row r="190" spans="1:18" s="2" customFormat="1" ht="35.25" hidden="1" customHeight="1" outlineLevel="1" collapsed="1" x14ac:dyDescent="0.3">
      <c r="A190" s="35"/>
      <c r="B190" s="36" t="s">
        <v>26</v>
      </c>
      <c r="C190" s="37" t="s">
        <v>282</v>
      </c>
      <c r="D190" s="38"/>
      <c r="E190" s="44"/>
      <c r="F190" s="39">
        <f>F191</f>
        <v>3500</v>
      </c>
      <c r="G190" s="38"/>
      <c r="H190" s="38"/>
      <c r="I190" s="38"/>
      <c r="J190" s="45"/>
      <c r="K190" s="41"/>
      <c r="L190" s="46"/>
      <c r="M190" s="46"/>
      <c r="N190" s="47"/>
      <c r="O190" s="46"/>
      <c r="P190" s="41"/>
      <c r="Q190" s="41"/>
      <c r="R190" s="38"/>
    </row>
    <row r="191" spans="1:18" s="3" customFormat="1" ht="92.25" hidden="1" customHeight="1" outlineLevel="2" x14ac:dyDescent="0.25">
      <c r="A191" s="101">
        <f>A186+1</f>
        <v>42</v>
      </c>
      <c r="B191" s="110" t="s">
        <v>27</v>
      </c>
      <c r="C191" s="83" t="s">
        <v>148</v>
      </c>
      <c r="D191" s="83" t="s">
        <v>149</v>
      </c>
      <c r="E191" s="83" t="s">
        <v>427</v>
      </c>
      <c r="F191" s="112">
        <v>3500</v>
      </c>
      <c r="G191" s="81" t="s">
        <v>501</v>
      </c>
      <c r="H191" s="81"/>
      <c r="I191" s="81"/>
      <c r="J191" s="82">
        <v>44713</v>
      </c>
      <c r="K191" s="114">
        <v>4500</v>
      </c>
      <c r="L191" s="82">
        <v>44621</v>
      </c>
      <c r="M191" s="81" t="s">
        <v>428</v>
      </c>
      <c r="N191" s="34">
        <v>44661</v>
      </c>
      <c r="O191" s="34">
        <v>44682</v>
      </c>
      <c r="P191" s="34">
        <v>44805</v>
      </c>
      <c r="Q191" s="82">
        <v>44805</v>
      </c>
      <c r="R191" s="81" t="s">
        <v>429</v>
      </c>
    </row>
    <row r="192" spans="1:18" s="3" customFormat="1" ht="22.5" hidden="1" customHeight="1" outlineLevel="2" x14ac:dyDescent="0.25">
      <c r="A192" s="101"/>
      <c r="B192" s="110"/>
      <c r="C192" s="83"/>
      <c r="D192" s="83"/>
      <c r="E192" s="83"/>
      <c r="F192" s="112"/>
      <c r="G192" s="81"/>
      <c r="H192" s="81"/>
      <c r="I192" s="81"/>
      <c r="J192" s="82"/>
      <c r="K192" s="114"/>
      <c r="L192" s="82"/>
      <c r="M192" s="96"/>
      <c r="N192" s="34"/>
      <c r="O192" s="34"/>
      <c r="P192" s="34"/>
      <c r="Q192" s="82"/>
      <c r="R192" s="81"/>
    </row>
    <row r="193" spans="1:18" s="3" customFormat="1" ht="22.5" hidden="1" customHeight="1" outlineLevel="2" x14ac:dyDescent="0.25">
      <c r="A193" s="101"/>
      <c r="B193" s="110"/>
      <c r="C193" s="83"/>
      <c r="D193" s="83"/>
      <c r="E193" s="83"/>
      <c r="F193" s="112"/>
      <c r="G193" s="81"/>
      <c r="H193" s="81"/>
      <c r="I193" s="81"/>
      <c r="J193" s="82"/>
      <c r="K193" s="114"/>
      <c r="L193" s="82"/>
      <c r="M193" s="96"/>
      <c r="N193" s="11"/>
      <c r="O193" s="11"/>
      <c r="P193" s="11"/>
      <c r="Q193" s="82"/>
      <c r="R193" s="81"/>
    </row>
    <row r="194" spans="1:18" s="3" customFormat="1" ht="22.5" hidden="1" customHeight="1" outlineLevel="2" x14ac:dyDescent="0.25">
      <c r="A194" s="101"/>
      <c r="B194" s="110"/>
      <c r="C194" s="83"/>
      <c r="D194" s="83"/>
      <c r="E194" s="83"/>
      <c r="F194" s="112"/>
      <c r="G194" s="81"/>
      <c r="H194" s="81"/>
      <c r="I194" s="81"/>
      <c r="J194" s="82"/>
      <c r="K194" s="114"/>
      <c r="L194" s="82"/>
      <c r="M194" s="96"/>
      <c r="N194" s="11"/>
      <c r="O194" s="11"/>
      <c r="P194" s="11"/>
      <c r="Q194" s="82"/>
      <c r="R194" s="81"/>
    </row>
    <row r="195" spans="1:18" s="2" customFormat="1" ht="35.25" hidden="1" customHeight="1" outlineLevel="1" collapsed="1" x14ac:dyDescent="0.3">
      <c r="A195" s="35"/>
      <c r="B195" s="36" t="s">
        <v>289</v>
      </c>
      <c r="C195" s="37" t="s">
        <v>283</v>
      </c>
      <c r="D195" s="38"/>
      <c r="E195" s="44"/>
      <c r="F195" s="39">
        <f>F196</f>
        <v>3500</v>
      </c>
      <c r="G195" s="38"/>
      <c r="H195" s="38"/>
      <c r="I195" s="38"/>
      <c r="J195" s="45"/>
      <c r="K195" s="41"/>
      <c r="L195" s="46"/>
      <c r="M195" s="46"/>
      <c r="N195" s="47"/>
      <c r="O195" s="46"/>
      <c r="P195" s="41"/>
      <c r="Q195" s="41"/>
      <c r="R195" s="38"/>
    </row>
    <row r="196" spans="1:18" s="3" customFormat="1" ht="130.5" hidden="1" customHeight="1" outlineLevel="2" x14ac:dyDescent="0.25">
      <c r="A196" s="101">
        <f>A191+1</f>
        <v>43</v>
      </c>
      <c r="B196" s="110" t="s">
        <v>290</v>
      </c>
      <c r="C196" s="83" t="s">
        <v>136</v>
      </c>
      <c r="D196" s="83" t="s">
        <v>137</v>
      </c>
      <c r="E196" s="83" t="s">
        <v>430</v>
      </c>
      <c r="F196" s="112">
        <v>3500</v>
      </c>
      <c r="G196" s="81" t="s">
        <v>431</v>
      </c>
      <c r="H196" s="114">
        <v>2200</v>
      </c>
      <c r="I196" s="81" t="s">
        <v>433</v>
      </c>
      <c r="J196" s="81"/>
      <c r="K196" s="81"/>
      <c r="L196" s="87" t="s">
        <v>440</v>
      </c>
      <c r="M196" s="81" t="s">
        <v>137</v>
      </c>
      <c r="N196" s="11" t="s">
        <v>434</v>
      </c>
      <c r="O196" s="34">
        <v>44691</v>
      </c>
      <c r="P196" s="34">
        <v>44834</v>
      </c>
      <c r="Q196" s="87" t="s">
        <v>472</v>
      </c>
      <c r="R196" s="81" t="s">
        <v>435</v>
      </c>
    </row>
    <row r="197" spans="1:18" s="3" customFormat="1" ht="22.5" hidden="1" customHeight="1" outlineLevel="2" x14ac:dyDescent="0.25">
      <c r="A197" s="101"/>
      <c r="B197" s="110"/>
      <c r="C197" s="83"/>
      <c r="D197" s="83"/>
      <c r="E197" s="83"/>
      <c r="F197" s="112"/>
      <c r="G197" s="81"/>
      <c r="H197" s="114"/>
      <c r="I197" s="81"/>
      <c r="J197" s="81"/>
      <c r="K197" s="81"/>
      <c r="L197" s="87"/>
      <c r="M197" s="100"/>
      <c r="N197" s="11"/>
      <c r="O197" s="11"/>
      <c r="P197" s="11"/>
      <c r="Q197" s="87"/>
      <c r="R197" s="81"/>
    </row>
    <row r="198" spans="1:18" s="3" customFormat="1" ht="22.5" hidden="1" customHeight="1" outlineLevel="2" x14ac:dyDescent="0.25">
      <c r="A198" s="101"/>
      <c r="B198" s="110"/>
      <c r="C198" s="83"/>
      <c r="D198" s="83"/>
      <c r="E198" s="83"/>
      <c r="F198" s="112"/>
      <c r="G198" s="81"/>
      <c r="H198" s="114"/>
      <c r="I198" s="81"/>
      <c r="J198" s="81"/>
      <c r="K198" s="81"/>
      <c r="L198" s="87"/>
      <c r="M198" s="100"/>
      <c r="N198" s="11"/>
      <c r="O198" s="11"/>
      <c r="P198" s="11"/>
      <c r="Q198" s="87"/>
      <c r="R198" s="81"/>
    </row>
    <row r="199" spans="1:18" s="3" customFormat="1" ht="22.5" hidden="1" customHeight="1" outlineLevel="2" x14ac:dyDescent="0.25">
      <c r="A199" s="101"/>
      <c r="B199" s="110"/>
      <c r="C199" s="83"/>
      <c r="D199" s="83"/>
      <c r="E199" s="83"/>
      <c r="F199" s="112"/>
      <c r="G199" s="81"/>
      <c r="H199" s="114"/>
      <c r="I199" s="81"/>
      <c r="J199" s="81"/>
      <c r="K199" s="81"/>
      <c r="L199" s="87"/>
      <c r="M199" s="100"/>
      <c r="N199" s="11"/>
      <c r="O199" s="34"/>
      <c r="P199" s="48"/>
      <c r="Q199" s="87"/>
      <c r="R199" s="81"/>
    </row>
    <row r="200" spans="1:18" s="2" customFormat="1" ht="35.25" hidden="1" customHeight="1" outlineLevel="1" collapsed="1" x14ac:dyDescent="0.3">
      <c r="A200" s="35"/>
      <c r="B200" s="36" t="s">
        <v>291</v>
      </c>
      <c r="C200" s="37" t="s">
        <v>284</v>
      </c>
      <c r="D200" s="38"/>
      <c r="E200" s="44"/>
      <c r="F200" s="39">
        <f>F201</f>
        <v>3500</v>
      </c>
      <c r="G200" s="38"/>
      <c r="H200" s="49"/>
      <c r="I200" s="38"/>
      <c r="J200" s="45"/>
      <c r="K200" s="41"/>
      <c r="L200" s="46"/>
      <c r="M200" s="46"/>
      <c r="N200" s="47"/>
      <c r="O200" s="46"/>
      <c r="P200" s="41"/>
      <c r="Q200" s="41"/>
      <c r="R200" s="38"/>
    </row>
    <row r="201" spans="1:18" s="3" customFormat="1" ht="177.75" hidden="1" customHeight="1" outlineLevel="2" x14ac:dyDescent="0.25">
      <c r="A201" s="101">
        <f>A196+1</f>
        <v>44</v>
      </c>
      <c r="B201" s="110" t="s">
        <v>292</v>
      </c>
      <c r="C201" s="83" t="s">
        <v>140</v>
      </c>
      <c r="D201" s="83" t="s">
        <v>141</v>
      </c>
      <c r="E201" s="83" t="s">
        <v>436</v>
      </c>
      <c r="F201" s="112">
        <v>3500</v>
      </c>
      <c r="G201" s="81" t="s">
        <v>437</v>
      </c>
      <c r="H201" s="114">
        <v>1429</v>
      </c>
      <c r="I201" s="81" t="s">
        <v>438</v>
      </c>
      <c r="J201" s="81"/>
      <c r="K201" s="81"/>
      <c r="L201" s="87" t="s">
        <v>440</v>
      </c>
      <c r="M201" s="81" t="s">
        <v>439</v>
      </c>
      <c r="N201" s="11"/>
      <c r="O201" s="34">
        <v>44713</v>
      </c>
      <c r="P201" s="34">
        <v>44834</v>
      </c>
      <c r="Q201" s="82">
        <v>44835</v>
      </c>
      <c r="R201" s="81" t="s">
        <v>441</v>
      </c>
    </row>
    <row r="202" spans="1:18" s="3" customFormat="1" ht="22.5" hidden="1" customHeight="1" outlineLevel="2" x14ac:dyDescent="0.25">
      <c r="A202" s="101"/>
      <c r="B202" s="110"/>
      <c r="C202" s="83"/>
      <c r="D202" s="83"/>
      <c r="E202" s="83"/>
      <c r="F202" s="112"/>
      <c r="G202" s="81"/>
      <c r="H202" s="114"/>
      <c r="I202" s="81"/>
      <c r="J202" s="81"/>
      <c r="K202" s="81"/>
      <c r="L202" s="87"/>
      <c r="M202" s="96"/>
      <c r="N202" s="11"/>
      <c r="O202" s="11"/>
      <c r="P202" s="11"/>
      <c r="Q202" s="82"/>
      <c r="R202" s="81"/>
    </row>
    <row r="203" spans="1:18" s="3" customFormat="1" ht="22.5" hidden="1" customHeight="1" outlineLevel="2" x14ac:dyDescent="0.25">
      <c r="A203" s="101"/>
      <c r="B203" s="110"/>
      <c r="C203" s="83"/>
      <c r="D203" s="83"/>
      <c r="E203" s="83"/>
      <c r="F203" s="112"/>
      <c r="G203" s="81"/>
      <c r="H203" s="114"/>
      <c r="I203" s="81"/>
      <c r="J203" s="81"/>
      <c r="K203" s="81"/>
      <c r="L203" s="87"/>
      <c r="M203" s="96"/>
      <c r="N203" s="11"/>
      <c r="O203" s="11"/>
      <c r="P203" s="11"/>
      <c r="Q203" s="82"/>
      <c r="R203" s="81"/>
    </row>
    <row r="204" spans="1:18" s="3" customFormat="1" ht="22.5" hidden="1" customHeight="1" outlineLevel="2" x14ac:dyDescent="0.25">
      <c r="A204" s="101"/>
      <c r="B204" s="110"/>
      <c r="C204" s="83"/>
      <c r="D204" s="83"/>
      <c r="E204" s="83"/>
      <c r="F204" s="112"/>
      <c r="G204" s="81"/>
      <c r="H204" s="114"/>
      <c r="I204" s="81"/>
      <c r="J204" s="81"/>
      <c r="K204" s="81"/>
      <c r="L204" s="87"/>
      <c r="M204" s="96"/>
      <c r="N204" s="11"/>
      <c r="O204" s="11"/>
      <c r="P204" s="11"/>
      <c r="Q204" s="82"/>
      <c r="R204" s="81"/>
    </row>
    <row r="205" spans="1:18" s="2" customFormat="1" ht="35.25" hidden="1" customHeight="1" outlineLevel="1" collapsed="1" x14ac:dyDescent="0.3">
      <c r="A205" s="35"/>
      <c r="B205" s="36" t="s">
        <v>293</v>
      </c>
      <c r="C205" s="37" t="s">
        <v>285</v>
      </c>
      <c r="D205" s="38"/>
      <c r="E205" s="44"/>
      <c r="F205" s="39">
        <f>F206+F210</f>
        <v>4000</v>
      </c>
      <c r="G205" s="38"/>
      <c r="H205" s="49"/>
      <c r="I205" s="38"/>
      <c r="J205" s="45"/>
      <c r="K205" s="41"/>
      <c r="L205" s="46"/>
      <c r="M205" s="46"/>
      <c r="N205" s="47"/>
      <c r="O205" s="46"/>
      <c r="P205" s="41"/>
      <c r="Q205" s="41"/>
      <c r="R205" s="38"/>
    </row>
    <row r="206" spans="1:18" s="3" customFormat="1" ht="110.25" hidden="1" customHeight="1" outlineLevel="2" x14ac:dyDescent="0.25">
      <c r="A206" s="101">
        <f>A201+1</f>
        <v>45</v>
      </c>
      <c r="B206" s="110" t="s">
        <v>294</v>
      </c>
      <c r="C206" s="83" t="s">
        <v>286</v>
      </c>
      <c r="D206" s="83" t="s">
        <v>298</v>
      </c>
      <c r="E206" s="83" t="s">
        <v>298</v>
      </c>
      <c r="F206" s="112">
        <v>2454.3000000000002</v>
      </c>
      <c r="G206" s="81" t="s">
        <v>442</v>
      </c>
      <c r="H206" s="114"/>
      <c r="I206" s="81"/>
      <c r="J206" s="82">
        <v>44650</v>
      </c>
      <c r="K206" s="114">
        <v>270</v>
      </c>
      <c r="L206" s="82">
        <v>44256</v>
      </c>
      <c r="M206" s="81" t="s">
        <v>298</v>
      </c>
      <c r="N206" s="34">
        <v>44681</v>
      </c>
      <c r="O206" s="34">
        <v>44711</v>
      </c>
      <c r="P206" s="34">
        <v>44835</v>
      </c>
      <c r="Q206" s="82">
        <v>44835</v>
      </c>
      <c r="R206" s="81" t="s">
        <v>444</v>
      </c>
    </row>
    <row r="207" spans="1:18" s="3" customFormat="1" ht="22.5" hidden="1" customHeight="1" outlineLevel="2" x14ac:dyDescent="0.25">
      <c r="A207" s="101"/>
      <c r="B207" s="110"/>
      <c r="C207" s="83"/>
      <c r="D207" s="83"/>
      <c r="E207" s="96"/>
      <c r="F207" s="96"/>
      <c r="G207" s="96"/>
      <c r="H207" s="120"/>
      <c r="I207" s="96"/>
      <c r="J207" s="91"/>
      <c r="K207" s="120"/>
      <c r="L207" s="121"/>
      <c r="M207" s="96"/>
      <c r="N207" s="50"/>
      <c r="O207" s="50"/>
      <c r="P207" s="69"/>
      <c r="Q207" s="121"/>
      <c r="R207" s="96"/>
    </row>
    <row r="208" spans="1:18" s="3" customFormat="1" ht="22.5" hidden="1" customHeight="1" outlineLevel="2" x14ac:dyDescent="0.25">
      <c r="A208" s="101"/>
      <c r="B208" s="110"/>
      <c r="C208" s="83"/>
      <c r="D208" s="83"/>
      <c r="E208" s="96"/>
      <c r="F208" s="96"/>
      <c r="G208" s="96"/>
      <c r="H208" s="120"/>
      <c r="I208" s="96"/>
      <c r="J208" s="91"/>
      <c r="K208" s="120"/>
      <c r="L208" s="121"/>
      <c r="M208" s="96"/>
      <c r="N208" s="50"/>
      <c r="O208" s="50"/>
      <c r="P208" s="69"/>
      <c r="Q208" s="121"/>
      <c r="R208" s="96"/>
    </row>
    <row r="209" spans="1:18" s="3" customFormat="1" ht="22.5" hidden="1" customHeight="1" outlineLevel="2" x14ac:dyDescent="0.25">
      <c r="A209" s="101"/>
      <c r="B209" s="110"/>
      <c r="C209" s="83"/>
      <c r="D209" s="83"/>
      <c r="E209" s="96"/>
      <c r="F209" s="96"/>
      <c r="G209" s="96"/>
      <c r="H209" s="120"/>
      <c r="I209" s="96"/>
      <c r="J209" s="91"/>
      <c r="K209" s="120"/>
      <c r="L209" s="121"/>
      <c r="M209" s="96"/>
      <c r="N209" s="50"/>
      <c r="O209" s="50"/>
      <c r="P209" s="69"/>
      <c r="Q209" s="121"/>
      <c r="R209" s="96"/>
    </row>
    <row r="210" spans="1:18" s="3" customFormat="1" ht="107.25" hidden="1" customHeight="1" outlineLevel="2" x14ac:dyDescent="0.25">
      <c r="A210" s="101">
        <f>A206+1</f>
        <v>46</v>
      </c>
      <c r="B210" s="110" t="s">
        <v>299</v>
      </c>
      <c r="C210" s="83" t="s">
        <v>297</v>
      </c>
      <c r="D210" s="83" t="s">
        <v>298</v>
      </c>
      <c r="E210" s="83" t="s">
        <v>298</v>
      </c>
      <c r="F210" s="112">
        <v>1545.7</v>
      </c>
      <c r="G210" s="81" t="s">
        <v>443</v>
      </c>
      <c r="H210" s="114"/>
      <c r="I210" s="81"/>
      <c r="J210" s="82">
        <v>44285</v>
      </c>
      <c r="K210" s="114">
        <v>225</v>
      </c>
      <c r="L210" s="82">
        <v>44256</v>
      </c>
      <c r="M210" s="81" t="s">
        <v>298</v>
      </c>
      <c r="N210" s="34">
        <v>44681</v>
      </c>
      <c r="O210" s="34">
        <v>44711</v>
      </c>
      <c r="P210" s="34">
        <v>44835</v>
      </c>
      <c r="Q210" s="82">
        <v>44835</v>
      </c>
      <c r="R210" s="81" t="s">
        <v>445</v>
      </c>
    </row>
    <row r="211" spans="1:18" s="3" customFormat="1" ht="22.5" hidden="1" customHeight="1" outlineLevel="2" x14ac:dyDescent="0.25">
      <c r="A211" s="101"/>
      <c r="B211" s="110"/>
      <c r="C211" s="83"/>
      <c r="D211" s="83"/>
      <c r="E211" s="96"/>
      <c r="F211" s="96"/>
      <c r="G211" s="96"/>
      <c r="H211" s="120"/>
      <c r="I211" s="96"/>
      <c r="J211" s="91"/>
      <c r="K211" s="120"/>
      <c r="L211" s="121"/>
      <c r="M211" s="96"/>
      <c r="N211" s="11"/>
      <c r="O211" s="34"/>
      <c r="P211" s="34"/>
      <c r="Q211" s="121"/>
      <c r="R211" s="96"/>
    </row>
    <row r="212" spans="1:18" s="3" customFormat="1" ht="22.5" hidden="1" customHeight="1" outlineLevel="2" x14ac:dyDescent="0.25">
      <c r="A212" s="101"/>
      <c r="B212" s="110"/>
      <c r="C212" s="83"/>
      <c r="D212" s="83"/>
      <c r="E212" s="96"/>
      <c r="F212" s="96"/>
      <c r="G212" s="96"/>
      <c r="H212" s="120"/>
      <c r="I212" s="96"/>
      <c r="J212" s="91"/>
      <c r="K212" s="120"/>
      <c r="L212" s="121"/>
      <c r="M212" s="96"/>
      <c r="N212" s="11"/>
      <c r="O212" s="34"/>
      <c r="P212" s="34"/>
      <c r="Q212" s="121"/>
      <c r="R212" s="96"/>
    </row>
    <row r="213" spans="1:18" s="3" customFormat="1" ht="22.5" hidden="1" customHeight="1" outlineLevel="2" x14ac:dyDescent="0.25">
      <c r="A213" s="101"/>
      <c r="B213" s="110"/>
      <c r="C213" s="83"/>
      <c r="D213" s="83"/>
      <c r="E213" s="96"/>
      <c r="F213" s="96"/>
      <c r="G213" s="96"/>
      <c r="H213" s="120"/>
      <c r="I213" s="96"/>
      <c r="J213" s="91"/>
      <c r="K213" s="120"/>
      <c r="L213" s="121"/>
      <c r="M213" s="96"/>
      <c r="N213" s="11"/>
      <c r="O213" s="34"/>
      <c r="P213" s="34"/>
      <c r="Q213" s="121"/>
      <c r="R213" s="96"/>
    </row>
    <row r="214" spans="1:18" s="2" customFormat="1" ht="35.25" hidden="1" customHeight="1" outlineLevel="1" collapsed="1" x14ac:dyDescent="0.3">
      <c r="A214" s="35"/>
      <c r="B214" s="36" t="s">
        <v>295</v>
      </c>
      <c r="C214" s="37" t="s">
        <v>287</v>
      </c>
      <c r="D214" s="38"/>
      <c r="E214" s="44"/>
      <c r="F214" s="39">
        <f>F215</f>
        <v>3500</v>
      </c>
      <c r="G214" s="38"/>
      <c r="H214" s="38"/>
      <c r="I214" s="38"/>
      <c r="J214" s="45"/>
      <c r="K214" s="41"/>
      <c r="L214" s="46"/>
      <c r="M214" s="46"/>
      <c r="N214" s="47"/>
      <c r="O214" s="46"/>
      <c r="P214" s="41"/>
      <c r="Q214" s="41"/>
      <c r="R214" s="38"/>
    </row>
    <row r="215" spans="1:18" s="3" customFormat="1" ht="101.25" hidden="1" customHeight="1" outlineLevel="1" x14ac:dyDescent="0.25">
      <c r="A215" s="101">
        <f>A210+1</f>
        <v>47</v>
      </c>
      <c r="B215" s="110" t="s">
        <v>296</v>
      </c>
      <c r="C215" s="83" t="s">
        <v>144</v>
      </c>
      <c r="D215" s="83" t="s">
        <v>145</v>
      </c>
      <c r="E215" s="83" t="s">
        <v>446</v>
      </c>
      <c r="F215" s="112">
        <v>3500</v>
      </c>
      <c r="G215" s="81" t="s">
        <v>508</v>
      </c>
      <c r="H215" s="81">
        <v>96.3</v>
      </c>
      <c r="I215" s="81" t="s">
        <v>447</v>
      </c>
      <c r="J215" s="81"/>
      <c r="K215" s="81"/>
      <c r="L215" s="82">
        <v>44621</v>
      </c>
      <c r="M215" s="81" t="s">
        <v>448</v>
      </c>
      <c r="N215" s="34">
        <v>44635</v>
      </c>
      <c r="O215" s="34">
        <v>44713</v>
      </c>
      <c r="P215" s="34">
        <v>44808</v>
      </c>
      <c r="Q215" s="82">
        <v>44809</v>
      </c>
      <c r="R215" s="81" t="s">
        <v>449</v>
      </c>
    </row>
    <row r="216" spans="1:18" s="3" customFormat="1" ht="22.5" hidden="1" customHeight="1" outlineLevel="1" x14ac:dyDescent="0.25">
      <c r="A216" s="101"/>
      <c r="B216" s="110"/>
      <c r="C216" s="83"/>
      <c r="D216" s="83"/>
      <c r="E216" s="83"/>
      <c r="F216" s="112"/>
      <c r="G216" s="81"/>
      <c r="H216" s="81"/>
      <c r="I216" s="81"/>
      <c r="J216" s="81"/>
      <c r="K216" s="81"/>
      <c r="L216" s="82"/>
      <c r="M216" s="96"/>
      <c r="N216" s="11"/>
      <c r="O216" s="11"/>
      <c r="P216" s="11"/>
      <c r="Q216" s="82"/>
      <c r="R216" s="81"/>
    </row>
    <row r="217" spans="1:18" s="3" customFormat="1" ht="22.5" hidden="1" customHeight="1" outlineLevel="1" x14ac:dyDescent="0.25">
      <c r="A217" s="101"/>
      <c r="B217" s="110"/>
      <c r="C217" s="83"/>
      <c r="D217" s="83"/>
      <c r="E217" s="83"/>
      <c r="F217" s="112"/>
      <c r="G217" s="81"/>
      <c r="H217" s="81"/>
      <c r="I217" s="81"/>
      <c r="J217" s="81"/>
      <c r="K217" s="81"/>
      <c r="L217" s="82"/>
      <c r="M217" s="96"/>
      <c r="N217" s="11"/>
      <c r="O217" s="11"/>
      <c r="P217" s="11"/>
      <c r="Q217" s="82"/>
      <c r="R217" s="81"/>
    </row>
    <row r="218" spans="1:18" s="3" customFormat="1" ht="22.5" hidden="1" customHeight="1" outlineLevel="1" x14ac:dyDescent="0.25">
      <c r="A218" s="101"/>
      <c r="B218" s="110"/>
      <c r="C218" s="83"/>
      <c r="D218" s="83"/>
      <c r="E218" s="83"/>
      <c r="F218" s="112"/>
      <c r="G218" s="81"/>
      <c r="H218" s="81"/>
      <c r="I218" s="81"/>
      <c r="J218" s="81"/>
      <c r="K218" s="81"/>
      <c r="L218" s="82"/>
      <c r="M218" s="96"/>
      <c r="N218" s="11"/>
      <c r="O218" s="11"/>
      <c r="P218" s="11"/>
      <c r="Q218" s="82"/>
      <c r="R218" s="81"/>
    </row>
    <row r="219" spans="1:18" s="1" customFormat="1" ht="30" customHeight="1" collapsed="1" x14ac:dyDescent="0.3">
      <c r="A219" s="12"/>
      <c r="B219" s="13" t="s">
        <v>381</v>
      </c>
      <c r="C219" s="14" t="s">
        <v>300</v>
      </c>
      <c r="D219" s="15"/>
      <c r="E219" s="15"/>
      <c r="F219" s="16">
        <f>F220+F225+F230</f>
        <v>10500</v>
      </c>
      <c r="G219" s="15"/>
      <c r="H219" s="15"/>
      <c r="I219" s="15"/>
      <c r="J219" s="17"/>
      <c r="K219" s="18"/>
      <c r="L219" s="19"/>
      <c r="M219" s="19"/>
      <c r="N219" s="20"/>
      <c r="O219" s="21"/>
      <c r="P219" s="18"/>
      <c r="Q219" s="18"/>
      <c r="R219" s="15"/>
    </row>
    <row r="220" spans="1:18" s="2" customFormat="1" ht="35.25" hidden="1" customHeight="1" outlineLevel="1" collapsed="1" x14ac:dyDescent="0.3">
      <c r="A220" s="35"/>
      <c r="B220" s="36" t="s">
        <v>32</v>
      </c>
      <c r="C220" s="37" t="s">
        <v>301</v>
      </c>
      <c r="D220" s="38"/>
      <c r="E220" s="44"/>
      <c r="F220" s="39">
        <f>F221</f>
        <v>3500</v>
      </c>
      <c r="G220" s="38"/>
      <c r="H220" s="38"/>
      <c r="I220" s="38"/>
      <c r="J220" s="45"/>
      <c r="K220" s="41"/>
      <c r="L220" s="46"/>
      <c r="M220" s="46"/>
      <c r="N220" s="47"/>
      <c r="O220" s="46"/>
      <c r="P220" s="41"/>
      <c r="Q220" s="41"/>
      <c r="R220" s="38"/>
    </row>
    <row r="221" spans="1:18" s="3" customFormat="1" ht="22.5" hidden="1" customHeight="1" outlineLevel="2" x14ac:dyDescent="0.25">
      <c r="A221" s="101">
        <f>A215+1</f>
        <v>48</v>
      </c>
      <c r="B221" s="110" t="s">
        <v>382</v>
      </c>
      <c r="C221" s="83" t="s">
        <v>49</v>
      </c>
      <c r="D221" s="83" t="s">
        <v>50</v>
      </c>
      <c r="E221" s="83" t="s">
        <v>450</v>
      </c>
      <c r="F221" s="112">
        <v>3500</v>
      </c>
      <c r="G221" s="81" t="s">
        <v>509</v>
      </c>
      <c r="H221" s="81"/>
      <c r="I221" s="81"/>
      <c r="J221" s="82">
        <v>44910</v>
      </c>
      <c r="K221" s="114">
        <v>2483</v>
      </c>
      <c r="L221" s="82">
        <v>44621</v>
      </c>
      <c r="M221" s="81" t="s">
        <v>452</v>
      </c>
      <c r="N221" s="82">
        <v>44620</v>
      </c>
      <c r="O221" s="82">
        <v>44648</v>
      </c>
      <c r="P221" s="82">
        <v>44834</v>
      </c>
      <c r="Q221" s="82">
        <v>44835</v>
      </c>
      <c r="R221" s="81" t="s">
        <v>451</v>
      </c>
    </row>
    <row r="222" spans="1:18" s="3" customFormat="1" ht="22.5" hidden="1" customHeight="1" outlineLevel="2" x14ac:dyDescent="0.25">
      <c r="A222" s="101"/>
      <c r="B222" s="110"/>
      <c r="C222" s="83"/>
      <c r="D222" s="83"/>
      <c r="E222" s="83"/>
      <c r="F222" s="112"/>
      <c r="G222" s="81"/>
      <c r="H222" s="81"/>
      <c r="I222" s="81"/>
      <c r="J222" s="82"/>
      <c r="K222" s="114"/>
      <c r="L222" s="82"/>
      <c r="M222" s="81"/>
      <c r="N222" s="82"/>
      <c r="O222" s="82"/>
      <c r="P222" s="82"/>
      <c r="Q222" s="82"/>
      <c r="R222" s="81"/>
    </row>
    <row r="223" spans="1:18" s="3" customFormat="1" ht="22.5" hidden="1" customHeight="1" outlineLevel="2" x14ac:dyDescent="0.25">
      <c r="A223" s="101"/>
      <c r="B223" s="110"/>
      <c r="C223" s="83"/>
      <c r="D223" s="83"/>
      <c r="E223" s="83"/>
      <c r="F223" s="112"/>
      <c r="G223" s="81"/>
      <c r="H223" s="81"/>
      <c r="I223" s="81"/>
      <c r="J223" s="82"/>
      <c r="K223" s="114"/>
      <c r="L223" s="82"/>
      <c r="M223" s="81"/>
      <c r="N223" s="82"/>
      <c r="O223" s="82"/>
      <c r="P223" s="82"/>
      <c r="Q223" s="82"/>
      <c r="R223" s="81"/>
    </row>
    <row r="224" spans="1:18" s="3" customFormat="1" ht="22.5" hidden="1" customHeight="1" outlineLevel="2" x14ac:dyDescent="0.25">
      <c r="A224" s="101"/>
      <c r="B224" s="110"/>
      <c r="C224" s="83"/>
      <c r="D224" s="83"/>
      <c r="E224" s="83"/>
      <c r="F224" s="112"/>
      <c r="G224" s="81"/>
      <c r="H224" s="81"/>
      <c r="I224" s="81"/>
      <c r="J224" s="82"/>
      <c r="K224" s="114"/>
      <c r="L224" s="82"/>
      <c r="M224" s="81"/>
      <c r="N224" s="82"/>
      <c r="O224" s="82"/>
      <c r="P224" s="82"/>
      <c r="Q224" s="82"/>
      <c r="R224" s="81"/>
    </row>
    <row r="225" spans="1:18" s="2" customFormat="1" ht="35.25" hidden="1" customHeight="1" outlineLevel="1" x14ac:dyDescent="0.3">
      <c r="A225" s="35"/>
      <c r="B225" s="36" t="s">
        <v>33</v>
      </c>
      <c r="C225" s="37" t="s">
        <v>302</v>
      </c>
      <c r="D225" s="38"/>
      <c r="E225" s="44"/>
      <c r="F225" s="39">
        <f>F226</f>
        <v>3500</v>
      </c>
      <c r="G225" s="38"/>
      <c r="H225" s="38"/>
      <c r="I225" s="38"/>
      <c r="J225" s="52"/>
      <c r="K225" s="70"/>
      <c r="L225" s="51"/>
      <c r="M225" s="46"/>
      <c r="N225" s="53"/>
      <c r="O225" s="51"/>
      <c r="P225" s="52"/>
      <c r="Q225" s="52"/>
      <c r="R225" s="38"/>
    </row>
    <row r="226" spans="1:18" s="3" customFormat="1" ht="22.5" hidden="1" customHeight="1" outlineLevel="2" x14ac:dyDescent="0.25">
      <c r="A226" s="101">
        <f>A221+1</f>
        <v>49</v>
      </c>
      <c r="B226" s="110" t="s">
        <v>383</v>
      </c>
      <c r="C226" s="83" t="s">
        <v>47</v>
      </c>
      <c r="D226" s="83" t="s">
        <v>48</v>
      </c>
      <c r="E226" s="83" t="s">
        <v>455</v>
      </c>
      <c r="F226" s="112">
        <v>3500</v>
      </c>
      <c r="G226" s="81" t="s">
        <v>510</v>
      </c>
      <c r="H226" s="81"/>
      <c r="I226" s="81"/>
      <c r="J226" s="82">
        <v>44701</v>
      </c>
      <c r="K226" s="114">
        <v>3750</v>
      </c>
      <c r="L226" s="82">
        <v>44612</v>
      </c>
      <c r="M226" s="81" t="s">
        <v>453</v>
      </c>
      <c r="N226" s="82">
        <v>44617</v>
      </c>
      <c r="O226" s="82">
        <v>44641</v>
      </c>
      <c r="P226" s="82">
        <v>44757</v>
      </c>
      <c r="Q226" s="82">
        <v>44779</v>
      </c>
      <c r="R226" s="81" t="s">
        <v>454</v>
      </c>
    </row>
    <row r="227" spans="1:18" s="3" customFormat="1" ht="22.5" hidden="1" customHeight="1" outlineLevel="2" x14ac:dyDescent="0.25">
      <c r="A227" s="101"/>
      <c r="B227" s="110"/>
      <c r="C227" s="83"/>
      <c r="D227" s="83"/>
      <c r="E227" s="83"/>
      <c r="F227" s="112"/>
      <c r="G227" s="81"/>
      <c r="H227" s="81"/>
      <c r="I227" s="81"/>
      <c r="J227" s="82"/>
      <c r="K227" s="114"/>
      <c r="L227" s="82"/>
      <c r="M227" s="81"/>
      <c r="N227" s="82"/>
      <c r="O227" s="82"/>
      <c r="P227" s="82"/>
      <c r="Q227" s="82"/>
      <c r="R227" s="81"/>
    </row>
    <row r="228" spans="1:18" s="3" customFormat="1" ht="22.5" hidden="1" customHeight="1" outlineLevel="2" x14ac:dyDescent="0.25">
      <c r="A228" s="101"/>
      <c r="B228" s="110"/>
      <c r="C228" s="83"/>
      <c r="D228" s="83"/>
      <c r="E228" s="83"/>
      <c r="F228" s="112"/>
      <c r="G228" s="81"/>
      <c r="H228" s="81"/>
      <c r="I228" s="81"/>
      <c r="J228" s="82"/>
      <c r="K228" s="114"/>
      <c r="L228" s="82"/>
      <c r="M228" s="81"/>
      <c r="N228" s="82"/>
      <c r="O228" s="82"/>
      <c r="P228" s="82"/>
      <c r="Q228" s="82"/>
      <c r="R228" s="81"/>
    </row>
    <row r="229" spans="1:18" s="3" customFormat="1" ht="22.5" hidden="1" customHeight="1" outlineLevel="2" x14ac:dyDescent="0.25">
      <c r="A229" s="101"/>
      <c r="B229" s="110"/>
      <c r="C229" s="83"/>
      <c r="D229" s="83"/>
      <c r="E229" s="83"/>
      <c r="F229" s="112"/>
      <c r="G229" s="81"/>
      <c r="H229" s="81"/>
      <c r="I229" s="81"/>
      <c r="J229" s="82"/>
      <c r="K229" s="114"/>
      <c r="L229" s="82"/>
      <c r="M229" s="81"/>
      <c r="N229" s="82"/>
      <c r="O229" s="82"/>
      <c r="P229" s="82"/>
      <c r="Q229" s="82"/>
      <c r="R229" s="81"/>
    </row>
    <row r="230" spans="1:18" s="2" customFormat="1" ht="35.25" hidden="1" customHeight="1" outlineLevel="1" x14ac:dyDescent="0.3">
      <c r="A230" s="35"/>
      <c r="B230" s="36" t="s">
        <v>384</v>
      </c>
      <c r="C230" s="37" t="s">
        <v>303</v>
      </c>
      <c r="D230" s="38"/>
      <c r="E230" s="44"/>
      <c r="F230" s="39">
        <f>F231</f>
        <v>3500</v>
      </c>
      <c r="G230" s="38"/>
      <c r="H230" s="38"/>
      <c r="I230" s="38"/>
      <c r="J230" s="52"/>
      <c r="K230" s="70"/>
      <c r="L230" s="51"/>
      <c r="M230" s="46"/>
      <c r="N230" s="53"/>
      <c r="O230" s="51"/>
      <c r="P230" s="52"/>
      <c r="Q230" s="52"/>
      <c r="R230" s="38"/>
    </row>
    <row r="231" spans="1:18" s="3" customFormat="1" ht="22.5" hidden="1" customHeight="1" outlineLevel="1" x14ac:dyDescent="0.25">
      <c r="A231" s="101">
        <f>A226+1</f>
        <v>50</v>
      </c>
      <c r="B231" s="110" t="s">
        <v>385</v>
      </c>
      <c r="C231" s="83" t="s">
        <v>404</v>
      </c>
      <c r="D231" s="83" t="s">
        <v>181</v>
      </c>
      <c r="E231" s="83" t="s">
        <v>456</v>
      </c>
      <c r="F231" s="112">
        <v>3500</v>
      </c>
      <c r="G231" s="81" t="s">
        <v>511</v>
      </c>
      <c r="H231" s="81"/>
      <c r="I231" s="81"/>
      <c r="J231" s="82">
        <v>44910</v>
      </c>
      <c r="K231" s="114">
        <v>2800</v>
      </c>
      <c r="L231" s="82">
        <v>44621</v>
      </c>
      <c r="M231" s="83" t="s">
        <v>181</v>
      </c>
      <c r="N231" s="82">
        <v>44651</v>
      </c>
      <c r="O231" s="82">
        <v>44666</v>
      </c>
      <c r="P231" s="82">
        <v>44834</v>
      </c>
      <c r="Q231" s="82">
        <v>44835</v>
      </c>
      <c r="R231" s="81" t="s">
        <v>457</v>
      </c>
    </row>
    <row r="232" spans="1:18" s="3" customFormat="1" ht="22.5" hidden="1" customHeight="1" outlineLevel="1" x14ac:dyDescent="0.25">
      <c r="A232" s="101"/>
      <c r="B232" s="110"/>
      <c r="C232" s="83"/>
      <c r="D232" s="83"/>
      <c r="E232" s="83"/>
      <c r="F232" s="112"/>
      <c r="G232" s="81"/>
      <c r="H232" s="81"/>
      <c r="I232" s="81"/>
      <c r="J232" s="82"/>
      <c r="K232" s="114"/>
      <c r="L232" s="82"/>
      <c r="M232" s="83"/>
      <c r="N232" s="82"/>
      <c r="O232" s="82"/>
      <c r="P232" s="82"/>
      <c r="Q232" s="82"/>
      <c r="R232" s="81"/>
    </row>
    <row r="233" spans="1:18" s="3" customFormat="1" ht="22.5" hidden="1" customHeight="1" outlineLevel="1" x14ac:dyDescent="0.25">
      <c r="A233" s="101"/>
      <c r="B233" s="110"/>
      <c r="C233" s="83"/>
      <c r="D233" s="83"/>
      <c r="E233" s="83"/>
      <c r="F233" s="112"/>
      <c r="G233" s="81"/>
      <c r="H233" s="81"/>
      <c r="I233" s="81"/>
      <c r="J233" s="82"/>
      <c r="K233" s="114"/>
      <c r="L233" s="82"/>
      <c r="M233" s="83"/>
      <c r="N233" s="82"/>
      <c r="O233" s="82"/>
      <c r="P233" s="82"/>
      <c r="Q233" s="82"/>
      <c r="R233" s="81"/>
    </row>
    <row r="234" spans="1:18" s="3" customFormat="1" ht="22.5" hidden="1" customHeight="1" outlineLevel="1" x14ac:dyDescent="0.25">
      <c r="A234" s="101"/>
      <c r="B234" s="110"/>
      <c r="C234" s="83"/>
      <c r="D234" s="83"/>
      <c r="E234" s="83"/>
      <c r="F234" s="112"/>
      <c r="G234" s="81"/>
      <c r="H234" s="81"/>
      <c r="I234" s="81"/>
      <c r="J234" s="82"/>
      <c r="K234" s="114"/>
      <c r="L234" s="82"/>
      <c r="M234" s="83"/>
      <c r="N234" s="82"/>
      <c r="O234" s="82"/>
      <c r="P234" s="82"/>
      <c r="Q234" s="82"/>
      <c r="R234" s="81"/>
    </row>
    <row r="235" spans="1:18" s="1" customFormat="1" ht="30" customHeight="1" collapsed="1" x14ac:dyDescent="0.3">
      <c r="A235" s="12"/>
      <c r="B235" s="13" t="s">
        <v>312</v>
      </c>
      <c r="C235" s="14" t="s">
        <v>304</v>
      </c>
      <c r="D235" s="15"/>
      <c r="E235" s="15"/>
      <c r="F235" s="16">
        <f>F236+F249</f>
        <v>17500</v>
      </c>
      <c r="G235" s="15"/>
      <c r="H235" s="15"/>
      <c r="I235" s="15"/>
      <c r="J235" s="17"/>
      <c r="K235" s="18"/>
      <c r="L235" s="19"/>
      <c r="M235" s="19"/>
      <c r="N235" s="20"/>
      <c r="O235" s="21"/>
      <c r="P235" s="18"/>
      <c r="Q235" s="18"/>
      <c r="R235" s="15"/>
    </row>
    <row r="236" spans="1:18" s="2" customFormat="1" ht="35.25" hidden="1" customHeight="1" outlineLevel="1" x14ac:dyDescent="0.3">
      <c r="A236" s="35"/>
      <c r="B236" s="36" t="s">
        <v>36</v>
      </c>
      <c r="C236" s="37" t="s">
        <v>305</v>
      </c>
      <c r="D236" s="38"/>
      <c r="E236" s="44"/>
      <c r="F236" s="39">
        <f>F237+F241+F245</f>
        <v>10500</v>
      </c>
      <c r="G236" s="38"/>
      <c r="H236" s="38"/>
      <c r="I236" s="38"/>
      <c r="J236" s="45"/>
      <c r="K236" s="41"/>
      <c r="L236" s="46"/>
      <c r="M236" s="46"/>
      <c r="N236" s="47"/>
      <c r="O236" s="46"/>
      <c r="P236" s="41"/>
      <c r="Q236" s="41"/>
      <c r="R236" s="38"/>
    </row>
    <row r="237" spans="1:18" s="3" customFormat="1" ht="30" hidden="1" outlineLevel="2" x14ac:dyDescent="0.25">
      <c r="A237" s="101">
        <f>A231+1</f>
        <v>51</v>
      </c>
      <c r="B237" s="110" t="s">
        <v>37</v>
      </c>
      <c r="C237" s="83" t="s">
        <v>306</v>
      </c>
      <c r="D237" s="83" t="s">
        <v>28</v>
      </c>
      <c r="E237" s="83" t="s">
        <v>458</v>
      </c>
      <c r="F237" s="112">
        <v>3500</v>
      </c>
      <c r="G237" s="81" t="s">
        <v>512</v>
      </c>
      <c r="H237" s="114"/>
      <c r="I237" s="81"/>
      <c r="J237" s="81">
        <v>44593</v>
      </c>
      <c r="K237" s="81">
        <v>1625</v>
      </c>
      <c r="L237" s="82">
        <v>44621</v>
      </c>
      <c r="M237" s="11" t="s">
        <v>459</v>
      </c>
      <c r="N237" s="34"/>
      <c r="O237" s="34">
        <v>44652</v>
      </c>
      <c r="P237" s="34">
        <v>44713</v>
      </c>
      <c r="Q237" s="82">
        <v>44835</v>
      </c>
      <c r="R237" s="81" t="s">
        <v>460</v>
      </c>
    </row>
    <row r="238" spans="1:18" s="3" customFormat="1" ht="120" hidden="1" outlineLevel="2" x14ac:dyDescent="0.25">
      <c r="A238" s="101"/>
      <c r="B238" s="110"/>
      <c r="C238" s="83"/>
      <c r="D238" s="83"/>
      <c r="E238" s="83"/>
      <c r="F238" s="112"/>
      <c r="G238" s="81"/>
      <c r="H238" s="114"/>
      <c r="I238" s="81"/>
      <c r="J238" s="81"/>
      <c r="K238" s="81"/>
      <c r="L238" s="82"/>
      <c r="M238" s="11" t="s">
        <v>461</v>
      </c>
      <c r="N238" s="34">
        <v>44671</v>
      </c>
      <c r="O238" s="34">
        <v>44706</v>
      </c>
      <c r="P238" s="34">
        <v>44804</v>
      </c>
      <c r="Q238" s="82"/>
      <c r="R238" s="81"/>
    </row>
    <row r="239" spans="1:18" s="3" customFormat="1" ht="26.25" hidden="1" customHeight="1" outlineLevel="2" x14ac:dyDescent="0.25">
      <c r="A239" s="101"/>
      <c r="B239" s="110"/>
      <c r="C239" s="83"/>
      <c r="D239" s="83"/>
      <c r="E239" s="83"/>
      <c r="F239" s="112"/>
      <c r="G239" s="81"/>
      <c r="H239" s="114"/>
      <c r="I239" s="81"/>
      <c r="J239" s="81"/>
      <c r="K239" s="81"/>
      <c r="L239" s="82"/>
      <c r="M239" s="11" t="s">
        <v>762</v>
      </c>
      <c r="N239" s="34"/>
      <c r="O239" s="34">
        <v>44713</v>
      </c>
      <c r="P239" s="34">
        <v>44743</v>
      </c>
      <c r="Q239" s="82"/>
      <c r="R239" s="81"/>
    </row>
    <row r="240" spans="1:18" s="3" customFormat="1" ht="45" hidden="1" outlineLevel="2" x14ac:dyDescent="0.25">
      <c r="A240" s="101"/>
      <c r="B240" s="110"/>
      <c r="C240" s="83"/>
      <c r="D240" s="83"/>
      <c r="E240" s="83"/>
      <c r="F240" s="112"/>
      <c r="G240" s="81"/>
      <c r="H240" s="114"/>
      <c r="I240" s="81"/>
      <c r="J240" s="81"/>
      <c r="K240" s="81"/>
      <c r="L240" s="82"/>
      <c r="M240" s="11" t="s">
        <v>462</v>
      </c>
      <c r="N240" s="34"/>
      <c r="O240" s="34">
        <v>44706</v>
      </c>
      <c r="P240" s="34">
        <v>44804</v>
      </c>
      <c r="Q240" s="82"/>
      <c r="R240" s="81"/>
    </row>
    <row r="241" spans="1:18" s="3" customFormat="1" ht="45" hidden="1" outlineLevel="2" x14ac:dyDescent="0.25">
      <c r="A241" s="101">
        <f>A237+1</f>
        <v>52</v>
      </c>
      <c r="B241" s="110" t="s">
        <v>378</v>
      </c>
      <c r="C241" s="83" t="s">
        <v>307</v>
      </c>
      <c r="D241" s="83" t="s">
        <v>29</v>
      </c>
      <c r="E241" s="83" t="s">
        <v>463</v>
      </c>
      <c r="F241" s="112">
        <v>3500</v>
      </c>
      <c r="G241" s="81" t="s">
        <v>513</v>
      </c>
      <c r="H241" s="114">
        <v>8081</v>
      </c>
      <c r="I241" s="81" t="s">
        <v>464</v>
      </c>
      <c r="J241" s="81"/>
      <c r="K241" s="81"/>
      <c r="L241" s="82">
        <v>44621</v>
      </c>
      <c r="M241" s="11" t="s">
        <v>465</v>
      </c>
      <c r="N241" s="34"/>
      <c r="O241" s="34">
        <v>44652</v>
      </c>
      <c r="P241" s="34">
        <v>44713</v>
      </c>
      <c r="Q241" s="82">
        <v>44835</v>
      </c>
      <c r="R241" s="81" t="s">
        <v>460</v>
      </c>
    </row>
    <row r="242" spans="1:18" s="3" customFormat="1" ht="90" hidden="1" outlineLevel="2" x14ac:dyDescent="0.25">
      <c r="A242" s="101"/>
      <c r="B242" s="110"/>
      <c r="C242" s="83"/>
      <c r="D242" s="83"/>
      <c r="E242" s="83"/>
      <c r="F242" s="112"/>
      <c r="G242" s="81"/>
      <c r="H242" s="114"/>
      <c r="I242" s="81"/>
      <c r="J242" s="81"/>
      <c r="K242" s="81"/>
      <c r="L242" s="82"/>
      <c r="M242" s="11" t="s">
        <v>466</v>
      </c>
      <c r="N242" s="34">
        <v>44676</v>
      </c>
      <c r="O242" s="34">
        <v>44706</v>
      </c>
      <c r="P242" s="34">
        <v>44788</v>
      </c>
      <c r="Q242" s="82"/>
      <c r="R242" s="81"/>
    </row>
    <row r="243" spans="1:18" s="3" customFormat="1" ht="30" hidden="1" outlineLevel="2" x14ac:dyDescent="0.25">
      <c r="A243" s="101"/>
      <c r="B243" s="110"/>
      <c r="C243" s="83"/>
      <c r="D243" s="83"/>
      <c r="E243" s="83"/>
      <c r="F243" s="112"/>
      <c r="G243" s="81"/>
      <c r="H243" s="114"/>
      <c r="I243" s="81"/>
      <c r="J243" s="81"/>
      <c r="K243" s="81"/>
      <c r="L243" s="82"/>
      <c r="M243" s="11" t="s">
        <v>468</v>
      </c>
      <c r="N243" s="34">
        <v>44676</v>
      </c>
      <c r="O243" s="34">
        <v>44706</v>
      </c>
      <c r="P243" s="34">
        <v>44788</v>
      </c>
      <c r="Q243" s="82"/>
      <c r="R243" s="81"/>
    </row>
    <row r="244" spans="1:18" s="3" customFormat="1" ht="45" hidden="1" outlineLevel="2" x14ac:dyDescent="0.25">
      <c r="A244" s="101"/>
      <c r="B244" s="110"/>
      <c r="C244" s="83"/>
      <c r="D244" s="83"/>
      <c r="E244" s="83"/>
      <c r="F244" s="112"/>
      <c r="G244" s="81"/>
      <c r="H244" s="114"/>
      <c r="I244" s="81"/>
      <c r="J244" s="81"/>
      <c r="K244" s="81"/>
      <c r="L244" s="82"/>
      <c r="M244" s="11" t="s">
        <v>462</v>
      </c>
      <c r="N244" s="34"/>
      <c r="O244" s="34">
        <v>44706</v>
      </c>
      <c r="P244" s="34">
        <v>44798</v>
      </c>
      <c r="Q244" s="82"/>
      <c r="R244" s="81"/>
    </row>
    <row r="245" spans="1:18" s="3" customFormat="1" ht="30" hidden="1" outlineLevel="2" x14ac:dyDescent="0.25">
      <c r="A245" s="101">
        <f>A241+1</f>
        <v>53</v>
      </c>
      <c r="B245" s="110" t="s">
        <v>379</v>
      </c>
      <c r="C245" s="83" t="s">
        <v>308</v>
      </c>
      <c r="D245" s="83" t="s">
        <v>30</v>
      </c>
      <c r="E245" s="83" t="s">
        <v>469</v>
      </c>
      <c r="F245" s="112">
        <v>3500</v>
      </c>
      <c r="G245" s="81" t="s">
        <v>514</v>
      </c>
      <c r="H245" s="114">
        <v>868</v>
      </c>
      <c r="I245" s="81" t="s">
        <v>470</v>
      </c>
      <c r="J245" s="81"/>
      <c r="K245" s="81"/>
      <c r="L245" s="82">
        <v>44621</v>
      </c>
      <c r="M245" s="11" t="s">
        <v>459</v>
      </c>
      <c r="N245" s="34"/>
      <c r="O245" s="34">
        <v>44652</v>
      </c>
      <c r="P245" s="34">
        <v>44713</v>
      </c>
      <c r="Q245" s="82">
        <v>44835</v>
      </c>
      <c r="R245" s="81" t="s">
        <v>460</v>
      </c>
    </row>
    <row r="246" spans="1:18" s="3" customFormat="1" ht="120" hidden="1" outlineLevel="2" x14ac:dyDescent="0.25">
      <c r="A246" s="101"/>
      <c r="B246" s="110"/>
      <c r="C246" s="83"/>
      <c r="D246" s="83"/>
      <c r="E246" s="83"/>
      <c r="F246" s="112"/>
      <c r="G246" s="81"/>
      <c r="H246" s="114"/>
      <c r="I246" s="81"/>
      <c r="J246" s="81"/>
      <c r="K246" s="81"/>
      <c r="L246" s="82"/>
      <c r="M246" s="11" t="s">
        <v>471</v>
      </c>
      <c r="N246" s="34">
        <v>44676</v>
      </c>
      <c r="O246" s="34">
        <v>44706</v>
      </c>
      <c r="P246" s="34" t="s">
        <v>467</v>
      </c>
      <c r="Q246" s="82"/>
      <c r="R246" s="81"/>
    </row>
    <row r="247" spans="1:18" s="3" customFormat="1" ht="45" hidden="1" outlineLevel="2" x14ac:dyDescent="0.25">
      <c r="A247" s="101"/>
      <c r="B247" s="110"/>
      <c r="C247" s="83"/>
      <c r="D247" s="83"/>
      <c r="E247" s="83"/>
      <c r="F247" s="112"/>
      <c r="G247" s="81"/>
      <c r="H247" s="114"/>
      <c r="I247" s="81"/>
      <c r="J247" s="81"/>
      <c r="K247" s="81"/>
      <c r="L247" s="82"/>
      <c r="M247" s="11" t="s">
        <v>462</v>
      </c>
      <c r="N247" s="34"/>
      <c r="O247" s="34">
        <v>44712</v>
      </c>
      <c r="P247" s="34">
        <v>44798</v>
      </c>
      <c r="Q247" s="82"/>
      <c r="R247" s="81"/>
    </row>
    <row r="248" spans="1:18" s="3" customFormat="1" hidden="1" outlineLevel="2" x14ac:dyDescent="0.25">
      <c r="A248" s="101"/>
      <c r="B248" s="110"/>
      <c r="C248" s="83"/>
      <c r="D248" s="83"/>
      <c r="E248" s="83"/>
      <c r="F248" s="112"/>
      <c r="G248" s="81"/>
      <c r="H248" s="114"/>
      <c r="I248" s="81"/>
      <c r="J248" s="81"/>
      <c r="K248" s="81"/>
      <c r="L248" s="82"/>
      <c r="M248" s="11"/>
      <c r="N248" s="11"/>
      <c r="O248" s="11"/>
      <c r="P248" s="11"/>
      <c r="Q248" s="82"/>
      <c r="R248" s="81"/>
    </row>
    <row r="249" spans="1:18" s="2" customFormat="1" ht="35.25" hidden="1" customHeight="1" outlineLevel="1" collapsed="1" x14ac:dyDescent="0.3">
      <c r="A249" s="35"/>
      <c r="B249" s="36" t="s">
        <v>39</v>
      </c>
      <c r="C249" s="37" t="s">
        <v>309</v>
      </c>
      <c r="D249" s="38"/>
      <c r="E249" s="44"/>
      <c r="F249" s="39">
        <f>F250+F254</f>
        <v>7000</v>
      </c>
      <c r="G249" s="38"/>
      <c r="H249" s="38"/>
      <c r="I249" s="38"/>
      <c r="J249" s="45"/>
      <c r="K249" s="41"/>
      <c r="L249" s="46"/>
      <c r="M249" s="46"/>
      <c r="N249" s="47"/>
      <c r="O249" s="46"/>
      <c r="P249" s="41"/>
      <c r="Q249" s="41"/>
      <c r="R249" s="38"/>
    </row>
    <row r="250" spans="1:18" s="3" customFormat="1" ht="37.5" hidden="1" outlineLevel="1" x14ac:dyDescent="0.25">
      <c r="A250" s="101">
        <f>A245+1</f>
        <v>54</v>
      </c>
      <c r="B250" s="110" t="s">
        <v>380</v>
      </c>
      <c r="C250" s="83" t="s">
        <v>310</v>
      </c>
      <c r="D250" s="83" t="s">
        <v>25</v>
      </c>
      <c r="E250" s="83" t="s">
        <v>473</v>
      </c>
      <c r="F250" s="112">
        <v>3500</v>
      </c>
      <c r="G250" s="81" t="s">
        <v>515</v>
      </c>
      <c r="H250" s="114">
        <v>7862</v>
      </c>
      <c r="I250" s="81" t="s">
        <v>474</v>
      </c>
      <c r="J250" s="81"/>
      <c r="K250" s="81"/>
      <c r="L250" s="82">
        <v>44621</v>
      </c>
      <c r="M250" s="9" t="s">
        <v>475</v>
      </c>
      <c r="N250" s="34">
        <v>44676</v>
      </c>
      <c r="O250" s="34">
        <v>44706</v>
      </c>
      <c r="P250" s="34">
        <v>44774</v>
      </c>
      <c r="Q250" s="82">
        <v>44835</v>
      </c>
      <c r="R250" s="81" t="s">
        <v>476</v>
      </c>
    </row>
    <row r="251" spans="1:18" s="3" customFormat="1" ht="131.25" hidden="1" outlineLevel="1" x14ac:dyDescent="0.25">
      <c r="A251" s="101"/>
      <c r="B251" s="110"/>
      <c r="C251" s="83"/>
      <c r="D251" s="83"/>
      <c r="E251" s="83"/>
      <c r="F251" s="112"/>
      <c r="G251" s="81"/>
      <c r="H251" s="114"/>
      <c r="I251" s="81"/>
      <c r="J251" s="81"/>
      <c r="K251" s="81"/>
      <c r="L251" s="82"/>
      <c r="M251" s="9" t="s">
        <v>477</v>
      </c>
      <c r="N251" s="34">
        <v>44666</v>
      </c>
      <c r="O251" s="34">
        <v>44701</v>
      </c>
      <c r="P251" s="34">
        <v>44783</v>
      </c>
      <c r="Q251" s="82"/>
      <c r="R251" s="81"/>
    </row>
    <row r="252" spans="1:18" s="3" customFormat="1" ht="56.25" hidden="1" outlineLevel="1" x14ac:dyDescent="0.25">
      <c r="A252" s="101"/>
      <c r="B252" s="110"/>
      <c r="C252" s="83"/>
      <c r="D252" s="83"/>
      <c r="E252" s="83"/>
      <c r="F252" s="112"/>
      <c r="G252" s="81"/>
      <c r="H252" s="114"/>
      <c r="I252" s="81"/>
      <c r="J252" s="81"/>
      <c r="K252" s="81"/>
      <c r="L252" s="82"/>
      <c r="M252" s="9" t="s">
        <v>478</v>
      </c>
      <c r="N252" s="34"/>
      <c r="O252" s="34">
        <v>44713</v>
      </c>
      <c r="P252" s="34">
        <v>44793</v>
      </c>
      <c r="Q252" s="82"/>
      <c r="R252" s="81"/>
    </row>
    <row r="253" spans="1:18" s="3" customFormat="1" ht="14.25" hidden="1" customHeight="1" outlineLevel="1" x14ac:dyDescent="0.25">
      <c r="A253" s="101"/>
      <c r="B253" s="110"/>
      <c r="C253" s="83"/>
      <c r="D253" s="83"/>
      <c r="E253" s="83"/>
      <c r="F253" s="112"/>
      <c r="G253" s="81"/>
      <c r="H253" s="114"/>
      <c r="I253" s="81"/>
      <c r="J253" s="81"/>
      <c r="K253" s="81"/>
      <c r="L253" s="82"/>
      <c r="M253" s="11"/>
      <c r="N253" s="34"/>
      <c r="O253" s="34"/>
      <c r="P253" s="34"/>
      <c r="Q253" s="82"/>
      <c r="R253" s="81"/>
    </row>
    <row r="254" spans="1:18" s="3" customFormat="1" ht="37.5" hidden="1" outlineLevel="1" x14ac:dyDescent="0.25">
      <c r="A254" s="101">
        <f>A250+1</f>
        <v>55</v>
      </c>
      <c r="B254" s="110" t="s">
        <v>40</v>
      </c>
      <c r="C254" s="83" t="s">
        <v>311</v>
      </c>
      <c r="D254" s="83" t="s">
        <v>25</v>
      </c>
      <c r="E254" s="83" t="s">
        <v>479</v>
      </c>
      <c r="F254" s="112">
        <v>3500</v>
      </c>
      <c r="G254" s="81" t="s">
        <v>516</v>
      </c>
      <c r="H254" s="114">
        <v>10925</v>
      </c>
      <c r="I254" s="81" t="s">
        <v>480</v>
      </c>
      <c r="J254" s="81"/>
      <c r="K254" s="81"/>
      <c r="L254" s="82">
        <v>44621</v>
      </c>
      <c r="M254" s="10" t="s">
        <v>481</v>
      </c>
      <c r="N254" s="34">
        <v>44666</v>
      </c>
      <c r="O254" s="34">
        <v>44701</v>
      </c>
      <c r="P254" s="34">
        <v>44783</v>
      </c>
      <c r="Q254" s="82">
        <v>44835</v>
      </c>
      <c r="R254" s="81" t="s">
        <v>476</v>
      </c>
    </row>
    <row r="255" spans="1:18" s="3" customFormat="1" ht="56.25" hidden="1" outlineLevel="1" x14ac:dyDescent="0.25">
      <c r="A255" s="101"/>
      <c r="B255" s="110"/>
      <c r="C255" s="83"/>
      <c r="D255" s="83"/>
      <c r="E255" s="83"/>
      <c r="F255" s="112"/>
      <c r="G255" s="81"/>
      <c r="H255" s="114"/>
      <c r="I255" s="81"/>
      <c r="J255" s="81"/>
      <c r="K255" s="81"/>
      <c r="L255" s="82"/>
      <c r="M255" s="10" t="s">
        <v>482</v>
      </c>
      <c r="N255" s="34">
        <v>44666</v>
      </c>
      <c r="O255" s="34">
        <v>44701</v>
      </c>
      <c r="P255" s="34">
        <v>44783</v>
      </c>
      <c r="Q255" s="82"/>
      <c r="R255" s="81"/>
    </row>
    <row r="256" spans="1:18" s="3" customFormat="1" ht="131.25" hidden="1" outlineLevel="1" x14ac:dyDescent="0.25">
      <c r="A256" s="101"/>
      <c r="B256" s="110"/>
      <c r="C256" s="83"/>
      <c r="D256" s="83"/>
      <c r="E256" s="83"/>
      <c r="F256" s="112"/>
      <c r="G256" s="81"/>
      <c r="H256" s="114"/>
      <c r="I256" s="81"/>
      <c r="J256" s="81"/>
      <c r="K256" s="81"/>
      <c r="L256" s="82"/>
      <c r="M256" s="9" t="s">
        <v>483</v>
      </c>
      <c r="N256" s="34">
        <v>44666</v>
      </c>
      <c r="O256" s="34">
        <v>44701</v>
      </c>
      <c r="P256" s="34">
        <v>44783</v>
      </c>
      <c r="Q256" s="82"/>
      <c r="R256" s="81"/>
    </row>
    <row r="257" spans="1:18" s="3" customFormat="1" ht="56.25" hidden="1" outlineLevel="1" x14ac:dyDescent="0.25">
      <c r="A257" s="101"/>
      <c r="B257" s="110"/>
      <c r="C257" s="83"/>
      <c r="D257" s="83"/>
      <c r="E257" s="83"/>
      <c r="F257" s="112"/>
      <c r="G257" s="81"/>
      <c r="H257" s="114"/>
      <c r="I257" s="81"/>
      <c r="J257" s="81"/>
      <c r="K257" s="81"/>
      <c r="L257" s="82"/>
      <c r="M257" s="9" t="s">
        <v>478</v>
      </c>
      <c r="N257" s="11"/>
      <c r="O257" s="34">
        <v>44713</v>
      </c>
      <c r="P257" s="34">
        <v>44793</v>
      </c>
      <c r="Q257" s="82"/>
      <c r="R257" s="81"/>
    </row>
    <row r="258" spans="1:18" s="1" customFormat="1" ht="30" customHeight="1" collapsed="1" x14ac:dyDescent="0.3">
      <c r="A258" s="12"/>
      <c r="B258" s="13" t="s">
        <v>318</v>
      </c>
      <c r="C258" s="14" t="s">
        <v>35</v>
      </c>
      <c r="D258" s="15"/>
      <c r="E258" s="15"/>
      <c r="F258" s="16">
        <f>F259+F264</f>
        <v>7000</v>
      </c>
      <c r="G258" s="15"/>
      <c r="H258" s="15"/>
      <c r="I258" s="15"/>
      <c r="J258" s="17"/>
      <c r="K258" s="18"/>
      <c r="L258" s="19"/>
      <c r="M258" s="19"/>
      <c r="N258" s="20"/>
      <c r="O258" s="21"/>
      <c r="P258" s="18"/>
      <c r="Q258" s="18"/>
      <c r="R258" s="15"/>
    </row>
    <row r="259" spans="1:18" s="2" customFormat="1" ht="35.25" hidden="1" customHeight="1" outlineLevel="1" x14ac:dyDescent="0.3">
      <c r="A259" s="35"/>
      <c r="B259" s="36" t="s">
        <v>43</v>
      </c>
      <c r="C259" s="37" t="s">
        <v>313</v>
      </c>
      <c r="D259" s="38"/>
      <c r="E259" s="44"/>
      <c r="F259" s="39">
        <f>F260</f>
        <v>5000</v>
      </c>
      <c r="G259" s="38"/>
      <c r="H259" s="38"/>
      <c r="I259" s="38"/>
      <c r="J259" s="45"/>
      <c r="K259" s="41"/>
      <c r="L259" s="46"/>
      <c r="M259" s="46"/>
      <c r="N259" s="47"/>
      <c r="O259" s="46"/>
      <c r="P259" s="41"/>
      <c r="Q259" s="41"/>
      <c r="R259" s="38"/>
    </row>
    <row r="260" spans="1:18" s="3" customFormat="1" ht="18.75" hidden="1" customHeight="1" outlineLevel="2" x14ac:dyDescent="0.25">
      <c r="A260" s="101">
        <f>A254+1</f>
        <v>56</v>
      </c>
      <c r="B260" s="110" t="s">
        <v>44</v>
      </c>
      <c r="C260" s="83" t="s">
        <v>41</v>
      </c>
      <c r="D260" s="83" t="s">
        <v>42</v>
      </c>
      <c r="E260" s="83" t="s">
        <v>525</v>
      </c>
      <c r="F260" s="112">
        <v>5000</v>
      </c>
      <c r="G260" s="81" t="s">
        <v>534</v>
      </c>
      <c r="H260" s="87">
        <v>12308</v>
      </c>
      <c r="I260" s="81" t="s">
        <v>517</v>
      </c>
      <c r="J260" s="81"/>
      <c r="K260" s="81"/>
      <c r="L260" s="81" t="str">
        <f>L265</f>
        <v>15.02.2022</v>
      </c>
      <c r="M260" s="11" t="s">
        <v>719</v>
      </c>
      <c r="N260" s="48" t="s">
        <v>518</v>
      </c>
      <c r="O260" s="48" t="s">
        <v>519</v>
      </c>
      <c r="P260" s="48" t="s">
        <v>520</v>
      </c>
      <c r="Q260" s="87" t="s">
        <v>521</v>
      </c>
      <c r="R260" s="81" t="s">
        <v>522</v>
      </c>
    </row>
    <row r="261" spans="1:18" s="3" customFormat="1" ht="18.75" hidden="1" customHeight="1" outlineLevel="2" x14ac:dyDescent="0.25">
      <c r="A261" s="101"/>
      <c r="B261" s="110"/>
      <c r="C261" s="83"/>
      <c r="D261" s="83"/>
      <c r="E261" s="83"/>
      <c r="F261" s="112"/>
      <c r="G261" s="81"/>
      <c r="H261" s="87"/>
      <c r="I261" s="81"/>
      <c r="J261" s="81"/>
      <c r="K261" s="81"/>
      <c r="L261" s="81"/>
      <c r="M261" s="11" t="s">
        <v>720</v>
      </c>
      <c r="N261" s="48" t="s">
        <v>523</v>
      </c>
      <c r="O261" s="48" t="s">
        <v>524</v>
      </c>
      <c r="P261" s="48" t="s">
        <v>521</v>
      </c>
      <c r="Q261" s="87"/>
      <c r="R261" s="81"/>
    </row>
    <row r="262" spans="1:18" s="3" customFormat="1" ht="30" hidden="1" outlineLevel="2" x14ac:dyDescent="0.25">
      <c r="A262" s="101"/>
      <c r="B262" s="110"/>
      <c r="C262" s="83"/>
      <c r="D262" s="83"/>
      <c r="E262" s="83"/>
      <c r="F262" s="112"/>
      <c r="G262" s="81"/>
      <c r="H262" s="87"/>
      <c r="I262" s="81"/>
      <c r="J262" s="81"/>
      <c r="K262" s="81"/>
      <c r="L262" s="81"/>
      <c r="M262" s="11" t="s">
        <v>721</v>
      </c>
      <c r="N262" s="48" t="s">
        <v>523</v>
      </c>
      <c r="O262" s="48" t="s">
        <v>524</v>
      </c>
      <c r="P262" s="48" t="s">
        <v>521</v>
      </c>
      <c r="Q262" s="87"/>
      <c r="R262" s="81"/>
    </row>
    <row r="263" spans="1:18" s="3" customFormat="1" ht="22.5" hidden="1" customHeight="1" outlineLevel="2" x14ac:dyDescent="0.25">
      <c r="A263" s="101"/>
      <c r="B263" s="110"/>
      <c r="C263" s="83"/>
      <c r="D263" s="83"/>
      <c r="E263" s="83"/>
      <c r="F263" s="112"/>
      <c r="G263" s="81"/>
      <c r="H263" s="87"/>
      <c r="I263" s="81"/>
      <c r="J263" s="81"/>
      <c r="K263" s="81"/>
      <c r="L263" s="81"/>
      <c r="M263" s="11"/>
      <c r="N263" s="11"/>
      <c r="O263" s="11"/>
      <c r="P263" s="11"/>
      <c r="Q263" s="87"/>
      <c r="R263" s="81"/>
    </row>
    <row r="264" spans="1:18" s="2" customFormat="1" ht="35.25" hidden="1" customHeight="1" outlineLevel="1" collapsed="1" x14ac:dyDescent="0.3">
      <c r="A264" s="35"/>
      <c r="B264" s="36" t="s">
        <v>45</v>
      </c>
      <c r="C264" s="37" t="s">
        <v>314</v>
      </c>
      <c r="D264" s="38"/>
      <c r="E264" s="44"/>
      <c r="F264" s="39">
        <f>F265</f>
        <v>2000</v>
      </c>
      <c r="G264" s="38"/>
      <c r="H264" s="38"/>
      <c r="I264" s="38"/>
      <c r="J264" s="45"/>
      <c r="K264" s="41"/>
      <c r="L264" s="46"/>
      <c r="M264" s="46"/>
      <c r="N264" s="47"/>
      <c r="O264" s="46"/>
      <c r="P264" s="41"/>
      <c r="Q264" s="41"/>
      <c r="R264" s="38"/>
    </row>
    <row r="265" spans="1:18" s="3" customFormat="1" ht="39.75" hidden="1" customHeight="1" outlineLevel="1" x14ac:dyDescent="0.25">
      <c r="A265" s="101">
        <f>A260+1</f>
        <v>57</v>
      </c>
      <c r="B265" s="110" t="s">
        <v>46</v>
      </c>
      <c r="C265" s="83" t="s">
        <v>405</v>
      </c>
      <c r="D265" s="83" t="s">
        <v>38</v>
      </c>
      <c r="E265" s="83" t="s">
        <v>526</v>
      </c>
      <c r="F265" s="112">
        <v>2000</v>
      </c>
      <c r="G265" s="81" t="s">
        <v>530</v>
      </c>
      <c r="H265" s="97"/>
      <c r="I265" s="81"/>
      <c r="J265" s="82">
        <v>44621</v>
      </c>
      <c r="K265" s="81">
        <v>100</v>
      </c>
      <c r="L265" s="87" t="s">
        <v>527</v>
      </c>
      <c r="M265" s="11" t="s">
        <v>718</v>
      </c>
      <c r="N265" s="76" t="s">
        <v>518</v>
      </c>
      <c r="O265" s="48" t="s">
        <v>519</v>
      </c>
      <c r="P265" s="48" t="s">
        <v>520</v>
      </c>
      <c r="Q265" s="87" t="s">
        <v>528</v>
      </c>
      <c r="R265" s="81" t="s">
        <v>529</v>
      </c>
    </row>
    <row r="266" spans="1:18" s="3" customFormat="1" ht="36" hidden="1" customHeight="1" outlineLevel="1" x14ac:dyDescent="0.25">
      <c r="A266" s="101"/>
      <c r="B266" s="110"/>
      <c r="C266" s="83"/>
      <c r="D266" s="83"/>
      <c r="E266" s="83"/>
      <c r="F266" s="112"/>
      <c r="G266" s="81"/>
      <c r="H266" s="98"/>
      <c r="I266" s="81"/>
      <c r="J266" s="82"/>
      <c r="K266" s="81"/>
      <c r="L266" s="87"/>
      <c r="M266" s="11" t="s">
        <v>717</v>
      </c>
      <c r="N266" s="48" t="s">
        <v>523</v>
      </c>
      <c r="O266" s="48" t="s">
        <v>524</v>
      </c>
      <c r="P266" s="48" t="s">
        <v>528</v>
      </c>
      <c r="Q266" s="87"/>
      <c r="R266" s="81"/>
    </row>
    <row r="267" spans="1:18" s="3" customFormat="1" ht="22.5" hidden="1" customHeight="1" outlineLevel="1" x14ac:dyDescent="0.25">
      <c r="A267" s="101"/>
      <c r="B267" s="110"/>
      <c r="C267" s="83"/>
      <c r="D267" s="83"/>
      <c r="E267" s="83"/>
      <c r="F267" s="112"/>
      <c r="G267" s="81"/>
      <c r="I267" s="81"/>
      <c r="J267" s="82"/>
      <c r="K267" s="81"/>
      <c r="L267" s="87"/>
      <c r="M267" s="11"/>
      <c r="N267" s="48"/>
      <c r="O267" s="48"/>
      <c r="P267" s="48"/>
      <c r="Q267" s="87"/>
      <c r="R267" s="81"/>
    </row>
    <row r="268" spans="1:18" s="3" customFormat="1" ht="22.5" hidden="1" customHeight="1" outlineLevel="1" x14ac:dyDescent="0.25">
      <c r="A268" s="101"/>
      <c r="B268" s="110"/>
      <c r="C268" s="83"/>
      <c r="D268" s="83"/>
      <c r="E268" s="83"/>
      <c r="F268" s="112"/>
      <c r="G268" s="81"/>
      <c r="I268" s="81"/>
      <c r="J268" s="82"/>
      <c r="K268" s="81"/>
      <c r="L268" s="87"/>
      <c r="M268" s="11"/>
      <c r="N268" s="48"/>
      <c r="O268" s="48"/>
      <c r="P268" s="48"/>
      <c r="Q268" s="87"/>
      <c r="R268" s="81"/>
    </row>
    <row r="269" spans="1:18" s="1" customFormat="1" ht="30" customHeight="1" collapsed="1" x14ac:dyDescent="0.3">
      <c r="A269" s="12"/>
      <c r="B269" s="13" t="s">
        <v>320</v>
      </c>
      <c r="C269" s="14" t="s">
        <v>316</v>
      </c>
      <c r="D269" s="15"/>
      <c r="E269" s="15"/>
      <c r="F269" s="16">
        <f>F270</f>
        <v>3500</v>
      </c>
      <c r="G269" s="15"/>
      <c r="H269" s="15"/>
      <c r="I269" s="15"/>
      <c r="J269" s="17"/>
      <c r="K269" s="18"/>
      <c r="L269" s="19"/>
      <c r="M269" s="19"/>
      <c r="N269" s="20"/>
      <c r="O269" s="21"/>
      <c r="P269" s="18"/>
      <c r="Q269" s="18"/>
      <c r="R269" s="15"/>
    </row>
    <row r="270" spans="1:18" s="74" customFormat="1" ht="120" hidden="1" outlineLevel="1" x14ac:dyDescent="0.25">
      <c r="A270" s="101">
        <f>A265+1</f>
        <v>58</v>
      </c>
      <c r="B270" s="110" t="s">
        <v>52</v>
      </c>
      <c r="C270" s="83" t="s">
        <v>317</v>
      </c>
      <c r="D270" s="83" t="s">
        <v>175</v>
      </c>
      <c r="E270" s="83" t="s">
        <v>531</v>
      </c>
      <c r="F270" s="112">
        <v>3500</v>
      </c>
      <c r="G270" s="124" t="s">
        <v>532</v>
      </c>
      <c r="H270" s="125"/>
      <c r="I270" s="125"/>
      <c r="J270" s="126">
        <v>44621</v>
      </c>
      <c r="K270" s="125">
        <v>1073</v>
      </c>
      <c r="L270" s="126">
        <v>44621</v>
      </c>
      <c r="M270" s="11" t="s">
        <v>716</v>
      </c>
      <c r="N270" s="71">
        <v>44652</v>
      </c>
      <c r="O270" s="71">
        <v>44682</v>
      </c>
      <c r="P270" s="71">
        <v>44835</v>
      </c>
      <c r="Q270" s="126">
        <v>44835</v>
      </c>
      <c r="R270" s="124" t="s">
        <v>533</v>
      </c>
    </row>
    <row r="271" spans="1:18" s="74" customFormat="1" ht="22.5" hidden="1" customHeight="1" outlineLevel="1" x14ac:dyDescent="0.25">
      <c r="A271" s="101"/>
      <c r="B271" s="110"/>
      <c r="C271" s="83"/>
      <c r="D271" s="83"/>
      <c r="E271" s="83"/>
      <c r="F271" s="112"/>
      <c r="G271" s="124"/>
      <c r="H271" s="125"/>
      <c r="I271" s="125"/>
      <c r="J271" s="126"/>
      <c r="K271" s="125"/>
      <c r="L271" s="126"/>
      <c r="M271" s="11"/>
      <c r="N271" s="11"/>
      <c r="O271" s="11"/>
      <c r="P271" s="11"/>
      <c r="Q271" s="126"/>
      <c r="R271" s="124"/>
    </row>
    <row r="272" spans="1:18" s="74" customFormat="1" ht="22.5" hidden="1" customHeight="1" outlineLevel="1" x14ac:dyDescent="0.25">
      <c r="A272" s="101"/>
      <c r="B272" s="110"/>
      <c r="C272" s="83"/>
      <c r="D272" s="83"/>
      <c r="E272" s="83"/>
      <c r="F272" s="112"/>
      <c r="G272" s="124"/>
      <c r="H272" s="125"/>
      <c r="I272" s="125"/>
      <c r="J272" s="126"/>
      <c r="K272" s="125"/>
      <c r="L272" s="126"/>
      <c r="M272" s="11"/>
      <c r="N272" s="11"/>
      <c r="O272" s="11"/>
      <c r="P272" s="11"/>
      <c r="Q272" s="126"/>
      <c r="R272" s="124"/>
    </row>
    <row r="273" spans="1:18" s="74" customFormat="1" ht="38.25" hidden="1" customHeight="1" outlineLevel="1" x14ac:dyDescent="0.25">
      <c r="A273" s="101"/>
      <c r="B273" s="110"/>
      <c r="C273" s="83"/>
      <c r="D273" s="83"/>
      <c r="E273" s="83"/>
      <c r="F273" s="112"/>
      <c r="G273" s="124"/>
      <c r="H273" s="125"/>
      <c r="I273" s="125"/>
      <c r="J273" s="126"/>
      <c r="K273" s="125"/>
      <c r="L273" s="126"/>
      <c r="M273" s="11"/>
      <c r="N273" s="11"/>
      <c r="O273" s="11"/>
      <c r="P273" s="11"/>
      <c r="Q273" s="126"/>
      <c r="R273" s="124"/>
    </row>
    <row r="274" spans="1:18" s="75" customFormat="1" ht="30" customHeight="1" collapsed="1" x14ac:dyDescent="0.3">
      <c r="A274" s="12"/>
      <c r="B274" s="13" t="s">
        <v>315</v>
      </c>
      <c r="C274" s="14" t="s">
        <v>319</v>
      </c>
      <c r="D274" s="15"/>
      <c r="E274" s="15"/>
      <c r="F274" s="16">
        <f>F275</f>
        <v>3500</v>
      </c>
      <c r="G274" s="15"/>
      <c r="H274" s="15"/>
      <c r="I274" s="15"/>
      <c r="J274" s="17"/>
      <c r="K274" s="18"/>
      <c r="L274" s="19"/>
      <c r="M274" s="19"/>
      <c r="N274" s="20"/>
      <c r="O274" s="21"/>
      <c r="P274" s="18"/>
      <c r="Q274" s="18"/>
      <c r="R274" s="15"/>
    </row>
    <row r="275" spans="1:18" s="3" customFormat="1" ht="60" hidden="1" outlineLevel="1" x14ac:dyDescent="0.25">
      <c r="A275" s="103">
        <f>A270+1</f>
        <v>59</v>
      </c>
      <c r="B275" s="122" t="s">
        <v>64</v>
      </c>
      <c r="C275" s="123" t="s">
        <v>4</v>
      </c>
      <c r="D275" s="123" t="s">
        <v>180</v>
      </c>
      <c r="E275" s="123" t="s">
        <v>535</v>
      </c>
      <c r="F275" s="129">
        <v>3500</v>
      </c>
      <c r="G275" s="128" t="s">
        <v>559</v>
      </c>
      <c r="H275" s="128"/>
      <c r="I275" s="128"/>
      <c r="J275" s="127" t="s">
        <v>440</v>
      </c>
      <c r="K275" s="128">
        <v>170</v>
      </c>
      <c r="L275" s="127" t="s">
        <v>536</v>
      </c>
      <c r="M275" s="72" t="s">
        <v>715</v>
      </c>
      <c r="N275" s="72"/>
      <c r="O275" s="73" t="s">
        <v>537</v>
      </c>
      <c r="P275" s="73" t="s">
        <v>440</v>
      </c>
      <c r="Q275" s="127" t="s">
        <v>521</v>
      </c>
      <c r="R275" s="128" t="s">
        <v>538</v>
      </c>
    </row>
    <row r="276" spans="1:18" s="3" customFormat="1" ht="60" hidden="1" outlineLevel="1" x14ac:dyDescent="0.25">
      <c r="A276" s="101"/>
      <c r="B276" s="110"/>
      <c r="C276" s="83"/>
      <c r="D276" s="83"/>
      <c r="E276" s="83"/>
      <c r="F276" s="112"/>
      <c r="G276" s="81"/>
      <c r="H276" s="81"/>
      <c r="I276" s="81"/>
      <c r="J276" s="87"/>
      <c r="K276" s="81"/>
      <c r="L276" s="87"/>
      <c r="M276" s="11" t="s">
        <v>539</v>
      </c>
      <c r="N276" s="11"/>
      <c r="O276" s="48" t="s">
        <v>540</v>
      </c>
      <c r="P276" s="48" t="s">
        <v>536</v>
      </c>
      <c r="Q276" s="87"/>
      <c r="R276" s="81"/>
    </row>
    <row r="277" spans="1:18" s="3" customFormat="1" ht="105" hidden="1" outlineLevel="1" x14ac:dyDescent="0.25">
      <c r="A277" s="101"/>
      <c r="B277" s="110"/>
      <c r="C277" s="83"/>
      <c r="D277" s="83"/>
      <c r="E277" s="83"/>
      <c r="F277" s="112"/>
      <c r="G277" s="81"/>
      <c r="H277" s="81"/>
      <c r="I277" s="81"/>
      <c r="J277" s="87"/>
      <c r="K277" s="81"/>
      <c r="L277" s="87"/>
      <c r="M277" s="11" t="s">
        <v>541</v>
      </c>
      <c r="N277" s="11"/>
      <c r="O277" s="48" t="s">
        <v>542</v>
      </c>
      <c r="P277" s="48" t="s">
        <v>521</v>
      </c>
      <c r="Q277" s="87"/>
      <c r="R277" s="81"/>
    </row>
    <row r="278" spans="1:18" s="3" customFormat="1" ht="22.5" hidden="1" customHeight="1" outlineLevel="1" x14ac:dyDescent="0.25">
      <c r="A278" s="101"/>
      <c r="B278" s="110"/>
      <c r="C278" s="83"/>
      <c r="D278" s="83"/>
      <c r="E278" s="83"/>
      <c r="F278" s="112"/>
      <c r="G278" s="81"/>
      <c r="H278" s="81"/>
      <c r="I278" s="81"/>
      <c r="J278" s="87"/>
      <c r="K278" s="81"/>
      <c r="L278" s="87"/>
      <c r="M278" s="11"/>
      <c r="N278" s="11"/>
      <c r="O278" s="48"/>
      <c r="P278" s="48"/>
      <c r="Q278" s="87"/>
      <c r="R278" s="81"/>
    </row>
    <row r="279" spans="1:18" s="1" customFormat="1" ht="30" customHeight="1" collapsed="1" x14ac:dyDescent="0.3">
      <c r="A279" s="12"/>
      <c r="B279" s="13" t="s">
        <v>375</v>
      </c>
      <c r="C279" s="14" t="s">
        <v>31</v>
      </c>
      <c r="D279" s="15"/>
      <c r="E279" s="15"/>
      <c r="F279" s="16">
        <f>F280+F284</f>
        <v>7000</v>
      </c>
      <c r="G279" s="15"/>
      <c r="H279" s="15"/>
      <c r="I279" s="15"/>
      <c r="J279" s="17"/>
      <c r="K279" s="18"/>
      <c r="L279" s="19"/>
      <c r="M279" s="19"/>
      <c r="N279" s="20"/>
      <c r="O279" s="21"/>
      <c r="P279" s="18"/>
      <c r="Q279" s="18"/>
      <c r="R279" s="15"/>
    </row>
    <row r="280" spans="1:18" s="3" customFormat="1" ht="22.5" hidden="1" customHeight="1" outlineLevel="1" x14ac:dyDescent="0.25">
      <c r="A280" s="101">
        <f>A275+1</f>
        <v>60</v>
      </c>
      <c r="B280" s="110" t="s">
        <v>376</v>
      </c>
      <c r="C280" s="83" t="s">
        <v>321</v>
      </c>
      <c r="D280" s="83" t="s">
        <v>177</v>
      </c>
      <c r="E280" s="83" t="s">
        <v>543</v>
      </c>
      <c r="F280" s="112">
        <v>1353.6556</v>
      </c>
      <c r="G280" s="81" t="s">
        <v>560</v>
      </c>
      <c r="H280" s="102"/>
      <c r="I280" s="81"/>
      <c r="J280" s="87" t="s">
        <v>432</v>
      </c>
      <c r="K280" s="102">
        <v>1000</v>
      </c>
      <c r="L280" s="82">
        <v>44621</v>
      </c>
      <c r="M280" s="81" t="s">
        <v>544</v>
      </c>
      <c r="N280" s="87" t="s">
        <v>536</v>
      </c>
      <c r="O280" s="87" t="s">
        <v>545</v>
      </c>
      <c r="P280" s="87" t="s">
        <v>546</v>
      </c>
      <c r="Q280" s="87" t="s">
        <v>546</v>
      </c>
      <c r="R280" s="81" t="s">
        <v>547</v>
      </c>
    </row>
    <row r="281" spans="1:18" s="3" customFormat="1" ht="22.5" hidden="1" customHeight="1" outlineLevel="1" x14ac:dyDescent="0.25">
      <c r="A281" s="101"/>
      <c r="B281" s="110"/>
      <c r="C281" s="83"/>
      <c r="D281" s="83"/>
      <c r="E281" s="83"/>
      <c r="F281" s="112"/>
      <c r="G281" s="81"/>
      <c r="H281" s="102"/>
      <c r="I281" s="81"/>
      <c r="J281" s="87"/>
      <c r="K281" s="102"/>
      <c r="L281" s="82"/>
      <c r="M281" s="81"/>
      <c r="N281" s="87"/>
      <c r="O281" s="87"/>
      <c r="P281" s="87"/>
      <c r="Q281" s="87"/>
      <c r="R281" s="81"/>
    </row>
    <row r="282" spans="1:18" s="3" customFormat="1" ht="22.5" hidden="1" customHeight="1" outlineLevel="1" x14ac:dyDescent="0.25">
      <c r="A282" s="101"/>
      <c r="B282" s="110"/>
      <c r="C282" s="83"/>
      <c r="D282" s="83"/>
      <c r="E282" s="83"/>
      <c r="F282" s="112"/>
      <c r="G282" s="81"/>
      <c r="H282" s="102"/>
      <c r="I282" s="81"/>
      <c r="J282" s="87"/>
      <c r="K282" s="102"/>
      <c r="L282" s="82"/>
      <c r="M282" s="81"/>
      <c r="N282" s="87"/>
      <c r="O282" s="87"/>
      <c r="P282" s="87"/>
      <c r="Q282" s="87"/>
      <c r="R282" s="81"/>
    </row>
    <row r="283" spans="1:18" s="3" customFormat="1" ht="22.5" hidden="1" customHeight="1" outlineLevel="1" x14ac:dyDescent="0.25">
      <c r="A283" s="101"/>
      <c r="B283" s="110"/>
      <c r="C283" s="83"/>
      <c r="D283" s="83"/>
      <c r="E283" s="83"/>
      <c r="F283" s="112"/>
      <c r="G283" s="81"/>
      <c r="H283" s="102"/>
      <c r="I283" s="81"/>
      <c r="J283" s="87"/>
      <c r="K283" s="102"/>
      <c r="L283" s="82"/>
      <c r="M283" s="81"/>
      <c r="N283" s="87"/>
      <c r="O283" s="87"/>
      <c r="P283" s="87"/>
      <c r="Q283" s="87"/>
      <c r="R283" s="81"/>
    </row>
    <row r="284" spans="1:18" s="3" customFormat="1" ht="22.5" hidden="1" customHeight="1" outlineLevel="1" x14ac:dyDescent="0.25">
      <c r="A284" s="101">
        <f>A280+1</f>
        <v>61</v>
      </c>
      <c r="B284" s="110" t="s">
        <v>377</v>
      </c>
      <c r="C284" s="83" t="s">
        <v>322</v>
      </c>
      <c r="D284" s="83" t="s">
        <v>34</v>
      </c>
      <c r="E284" s="83" t="s">
        <v>548</v>
      </c>
      <c r="F284" s="112">
        <v>5646.3444</v>
      </c>
      <c r="G284" s="81" t="s">
        <v>549</v>
      </c>
      <c r="H284" s="114">
        <v>35084</v>
      </c>
      <c r="I284" s="81" t="s">
        <v>550</v>
      </c>
      <c r="J284" s="81"/>
      <c r="K284" s="81"/>
      <c r="L284" s="82">
        <v>44621</v>
      </c>
      <c r="M284" s="81" t="s">
        <v>551</v>
      </c>
      <c r="N284" s="87" t="s">
        <v>552</v>
      </c>
      <c r="O284" s="87" t="s">
        <v>553</v>
      </c>
      <c r="P284" s="87" t="s">
        <v>546</v>
      </c>
      <c r="Q284" s="87" t="s">
        <v>546</v>
      </c>
      <c r="R284" s="81" t="s">
        <v>547</v>
      </c>
    </row>
    <row r="285" spans="1:18" s="3" customFormat="1" ht="22.5" hidden="1" customHeight="1" outlineLevel="1" x14ac:dyDescent="0.25">
      <c r="A285" s="101"/>
      <c r="B285" s="110"/>
      <c r="C285" s="83"/>
      <c r="D285" s="83"/>
      <c r="E285" s="83"/>
      <c r="F285" s="112"/>
      <c r="G285" s="81"/>
      <c r="H285" s="114"/>
      <c r="I285" s="81"/>
      <c r="J285" s="81"/>
      <c r="K285" s="81"/>
      <c r="L285" s="82"/>
      <c r="M285" s="81"/>
      <c r="N285" s="87"/>
      <c r="O285" s="87"/>
      <c r="P285" s="87"/>
      <c r="Q285" s="87"/>
      <c r="R285" s="81"/>
    </row>
    <row r="286" spans="1:18" s="3" customFormat="1" ht="22.5" hidden="1" customHeight="1" outlineLevel="1" x14ac:dyDescent="0.25">
      <c r="A286" s="101"/>
      <c r="B286" s="110"/>
      <c r="C286" s="83"/>
      <c r="D286" s="83"/>
      <c r="E286" s="83"/>
      <c r="F286" s="112"/>
      <c r="G286" s="81"/>
      <c r="H286" s="114"/>
      <c r="I286" s="81"/>
      <c r="J286" s="81"/>
      <c r="K286" s="81"/>
      <c r="L286" s="82"/>
      <c r="M286" s="81"/>
      <c r="N286" s="87"/>
      <c r="O286" s="87"/>
      <c r="P286" s="87"/>
      <c r="Q286" s="87"/>
      <c r="R286" s="81"/>
    </row>
    <row r="287" spans="1:18" s="3" customFormat="1" ht="22.5" hidden="1" customHeight="1" outlineLevel="1" x14ac:dyDescent="0.25">
      <c r="A287" s="101"/>
      <c r="B287" s="110"/>
      <c r="C287" s="83"/>
      <c r="D287" s="83"/>
      <c r="E287" s="83"/>
      <c r="F287" s="112"/>
      <c r="G287" s="81"/>
      <c r="H287" s="114"/>
      <c r="I287" s="81"/>
      <c r="J287" s="81"/>
      <c r="K287" s="81"/>
      <c r="L287" s="82"/>
      <c r="M287" s="81"/>
      <c r="N287" s="87"/>
      <c r="O287" s="87"/>
      <c r="P287" s="87"/>
      <c r="Q287" s="87"/>
      <c r="R287" s="81"/>
    </row>
    <row r="288" spans="1:18" s="1" customFormat="1" ht="30" customHeight="1" collapsed="1" x14ac:dyDescent="0.3">
      <c r="A288" s="12"/>
      <c r="B288" s="13" t="s">
        <v>330</v>
      </c>
      <c r="C288" s="14" t="s">
        <v>155</v>
      </c>
      <c r="D288" s="15"/>
      <c r="E288" s="15"/>
      <c r="F288" s="16">
        <f>F289+F294+F299+F304+F309+F314+F319</f>
        <v>37500</v>
      </c>
      <c r="G288" s="15"/>
      <c r="H288" s="15"/>
      <c r="I288" s="15"/>
      <c r="J288" s="17"/>
      <c r="K288" s="18"/>
      <c r="L288" s="19"/>
      <c r="M288" s="19"/>
      <c r="N288" s="20"/>
      <c r="O288" s="21"/>
      <c r="P288" s="18"/>
      <c r="Q288" s="18"/>
      <c r="R288" s="15"/>
    </row>
    <row r="289" spans="1:18" s="2" customFormat="1" ht="35.25" hidden="1" customHeight="1" outlineLevel="1" x14ac:dyDescent="0.3">
      <c r="A289" s="35"/>
      <c r="B289" s="36" t="s">
        <v>82</v>
      </c>
      <c r="C289" s="37" t="s">
        <v>323</v>
      </c>
      <c r="D289" s="38"/>
      <c r="E289" s="44"/>
      <c r="F289" s="39">
        <f>F290</f>
        <v>3500</v>
      </c>
      <c r="G289" s="38"/>
      <c r="H289" s="38"/>
      <c r="I289" s="38"/>
      <c r="J289" s="45"/>
      <c r="K289" s="41"/>
      <c r="L289" s="46"/>
      <c r="M289" s="46"/>
      <c r="N289" s="47"/>
      <c r="O289" s="46"/>
      <c r="P289" s="41"/>
      <c r="Q289" s="41"/>
      <c r="R289" s="38"/>
    </row>
    <row r="290" spans="1:18" s="3" customFormat="1" ht="39.75" hidden="1" customHeight="1" outlineLevel="2" x14ac:dyDescent="0.25">
      <c r="A290" s="101">
        <f>A284+1</f>
        <v>62</v>
      </c>
      <c r="B290" s="110" t="s">
        <v>83</v>
      </c>
      <c r="C290" s="83" t="s">
        <v>165</v>
      </c>
      <c r="D290" s="83" t="s">
        <v>174</v>
      </c>
      <c r="E290" s="83" t="s">
        <v>174</v>
      </c>
      <c r="F290" s="112">
        <v>3500</v>
      </c>
      <c r="G290" s="81" t="s">
        <v>724</v>
      </c>
      <c r="H290" s="81"/>
      <c r="I290" s="81"/>
      <c r="J290" s="82">
        <v>44621</v>
      </c>
      <c r="K290" s="82"/>
      <c r="L290" s="82">
        <v>44621</v>
      </c>
      <c r="M290" s="11" t="s">
        <v>722</v>
      </c>
      <c r="N290" s="34">
        <v>44652</v>
      </c>
      <c r="O290" s="11"/>
      <c r="P290" s="34">
        <v>44819</v>
      </c>
      <c r="Q290" s="82">
        <v>44835</v>
      </c>
      <c r="R290" s="81" t="s">
        <v>780</v>
      </c>
    </row>
    <row r="291" spans="1:18" s="3" customFormat="1" ht="39" hidden="1" customHeight="1" outlineLevel="2" x14ac:dyDescent="0.25">
      <c r="A291" s="101"/>
      <c r="B291" s="110"/>
      <c r="C291" s="83"/>
      <c r="D291" s="83"/>
      <c r="E291" s="83"/>
      <c r="F291" s="112"/>
      <c r="G291" s="81"/>
      <c r="H291" s="81"/>
      <c r="I291" s="81"/>
      <c r="J291" s="82"/>
      <c r="K291" s="82"/>
      <c r="L291" s="82"/>
      <c r="M291" s="11" t="s">
        <v>555</v>
      </c>
      <c r="N291" s="34">
        <v>44713</v>
      </c>
      <c r="O291" s="11"/>
      <c r="P291" s="34">
        <v>44835</v>
      </c>
      <c r="Q291" s="82"/>
      <c r="R291" s="81"/>
    </row>
    <row r="292" spans="1:18" s="3" customFormat="1" ht="22.5" hidden="1" customHeight="1" outlineLevel="2" x14ac:dyDescent="0.25">
      <c r="A292" s="101"/>
      <c r="B292" s="110"/>
      <c r="C292" s="83"/>
      <c r="D292" s="83"/>
      <c r="E292" s="83"/>
      <c r="F292" s="112"/>
      <c r="G292" s="81"/>
      <c r="H292" s="81"/>
      <c r="I292" s="81"/>
      <c r="J292" s="82"/>
      <c r="K292" s="82"/>
      <c r="L292" s="82"/>
      <c r="M292" s="11"/>
      <c r="N292" s="34"/>
      <c r="O292" s="11"/>
      <c r="P292" s="11"/>
      <c r="Q292" s="82"/>
      <c r="R292" s="81"/>
    </row>
    <row r="293" spans="1:18" s="3" customFormat="1" ht="22.5" hidden="1" customHeight="1" outlineLevel="2" x14ac:dyDescent="0.25">
      <c r="A293" s="101"/>
      <c r="B293" s="110"/>
      <c r="C293" s="83"/>
      <c r="D293" s="83"/>
      <c r="E293" s="83"/>
      <c r="F293" s="112"/>
      <c r="G293" s="81"/>
      <c r="H293" s="81"/>
      <c r="I293" s="81"/>
      <c r="J293" s="82"/>
      <c r="K293" s="82"/>
      <c r="L293" s="82"/>
      <c r="M293" s="11"/>
      <c r="N293" s="11"/>
      <c r="O293" s="11"/>
      <c r="P293" s="11"/>
      <c r="Q293" s="82"/>
      <c r="R293" s="81"/>
    </row>
    <row r="294" spans="1:18" s="2" customFormat="1" ht="35.25" hidden="1" customHeight="1" outlineLevel="1" collapsed="1" x14ac:dyDescent="0.3">
      <c r="A294" s="35"/>
      <c r="B294" s="36" t="s">
        <v>87</v>
      </c>
      <c r="C294" s="37" t="s">
        <v>324</v>
      </c>
      <c r="D294" s="38"/>
      <c r="E294" s="38"/>
      <c r="F294" s="39">
        <f>F295</f>
        <v>3500</v>
      </c>
      <c r="G294" s="38"/>
      <c r="H294" s="38"/>
      <c r="I294" s="38"/>
      <c r="J294" s="52"/>
      <c r="K294" s="52"/>
      <c r="L294" s="51"/>
      <c r="M294" s="46"/>
      <c r="N294" s="47"/>
      <c r="O294" s="46"/>
      <c r="P294" s="41"/>
      <c r="Q294" s="52"/>
      <c r="R294" s="38"/>
    </row>
    <row r="295" spans="1:18" s="3" customFormat="1" ht="39.75" hidden="1" customHeight="1" outlineLevel="2" x14ac:dyDescent="0.25">
      <c r="A295" s="101">
        <f>A290+1</f>
        <v>63</v>
      </c>
      <c r="B295" s="110" t="s">
        <v>88</v>
      </c>
      <c r="C295" s="83" t="s">
        <v>408</v>
      </c>
      <c r="D295" s="83" t="s">
        <v>172</v>
      </c>
      <c r="E295" s="83" t="s">
        <v>172</v>
      </c>
      <c r="F295" s="112">
        <v>3500</v>
      </c>
      <c r="G295" s="81" t="s">
        <v>725</v>
      </c>
      <c r="H295" s="81"/>
      <c r="I295" s="81"/>
      <c r="J295" s="82">
        <v>44621</v>
      </c>
      <c r="K295" s="82"/>
      <c r="L295" s="82">
        <v>44621</v>
      </c>
      <c r="M295" s="11" t="s">
        <v>722</v>
      </c>
      <c r="N295" s="34">
        <v>44652</v>
      </c>
      <c r="O295" s="34"/>
      <c r="P295" s="34">
        <v>44819</v>
      </c>
      <c r="Q295" s="82">
        <v>44835</v>
      </c>
      <c r="R295" s="81" t="s">
        <v>775</v>
      </c>
    </row>
    <row r="296" spans="1:18" s="3" customFormat="1" ht="22.5" hidden="1" customHeight="1" outlineLevel="2" x14ac:dyDescent="0.25">
      <c r="A296" s="101"/>
      <c r="B296" s="110"/>
      <c r="C296" s="83"/>
      <c r="D296" s="83"/>
      <c r="E296" s="83"/>
      <c r="F296" s="112"/>
      <c r="G296" s="81"/>
      <c r="H296" s="81"/>
      <c r="I296" s="81"/>
      <c r="J296" s="82"/>
      <c r="K296" s="82"/>
      <c r="L296" s="82"/>
      <c r="M296" s="11" t="s">
        <v>556</v>
      </c>
      <c r="N296" s="34">
        <v>44713</v>
      </c>
      <c r="O296" s="34"/>
      <c r="P296" s="34">
        <v>44835</v>
      </c>
      <c r="Q296" s="82"/>
      <c r="R296" s="81"/>
    </row>
    <row r="297" spans="1:18" s="3" customFormat="1" ht="22.5" hidden="1" customHeight="1" outlineLevel="2" x14ac:dyDescent="0.25">
      <c r="A297" s="101"/>
      <c r="B297" s="110"/>
      <c r="C297" s="83"/>
      <c r="D297" s="83"/>
      <c r="E297" s="83"/>
      <c r="F297" s="112"/>
      <c r="G297" s="81"/>
      <c r="H297" s="81"/>
      <c r="I297" s="81"/>
      <c r="J297" s="82"/>
      <c r="K297" s="82"/>
      <c r="L297" s="82"/>
      <c r="M297" s="11"/>
      <c r="N297" s="11"/>
      <c r="O297" s="11"/>
      <c r="P297" s="11"/>
      <c r="Q297" s="82"/>
      <c r="R297" s="81"/>
    </row>
    <row r="298" spans="1:18" s="3" customFormat="1" ht="22.5" hidden="1" customHeight="1" outlineLevel="2" x14ac:dyDescent="0.25">
      <c r="A298" s="101"/>
      <c r="B298" s="110"/>
      <c r="C298" s="83"/>
      <c r="D298" s="83"/>
      <c r="E298" s="83"/>
      <c r="F298" s="112"/>
      <c r="G298" s="81"/>
      <c r="H298" s="81"/>
      <c r="I298" s="81"/>
      <c r="J298" s="82"/>
      <c r="K298" s="82"/>
      <c r="L298" s="82"/>
      <c r="M298" s="11"/>
      <c r="N298" s="11"/>
      <c r="O298" s="11"/>
      <c r="P298" s="11"/>
      <c r="Q298" s="82"/>
      <c r="R298" s="81"/>
    </row>
    <row r="299" spans="1:18" s="2" customFormat="1" ht="35.25" hidden="1" customHeight="1" outlineLevel="1" collapsed="1" x14ac:dyDescent="0.3">
      <c r="A299" s="35"/>
      <c r="B299" s="36" t="s">
        <v>91</v>
      </c>
      <c r="C299" s="37" t="s">
        <v>325</v>
      </c>
      <c r="D299" s="38"/>
      <c r="E299" s="38"/>
      <c r="F299" s="39">
        <f>F300</f>
        <v>3500</v>
      </c>
      <c r="G299" s="38"/>
      <c r="H299" s="38"/>
      <c r="I299" s="38"/>
      <c r="J299" s="52"/>
      <c r="K299" s="52"/>
      <c r="L299" s="51"/>
      <c r="M299" s="46"/>
      <c r="N299" s="47"/>
      <c r="O299" s="46"/>
      <c r="P299" s="41"/>
      <c r="Q299" s="52"/>
      <c r="R299" s="38"/>
    </row>
    <row r="300" spans="1:18" s="3" customFormat="1" ht="41.25" hidden="1" customHeight="1" outlineLevel="2" x14ac:dyDescent="0.25">
      <c r="A300" s="101">
        <f>A295+1</f>
        <v>64</v>
      </c>
      <c r="B300" s="110" t="s">
        <v>92</v>
      </c>
      <c r="C300" s="83" t="s">
        <v>407</v>
      </c>
      <c r="D300" s="83" t="s">
        <v>173</v>
      </c>
      <c r="E300" s="83" t="s">
        <v>173</v>
      </c>
      <c r="F300" s="112">
        <v>3500</v>
      </c>
      <c r="G300" s="81" t="s">
        <v>726</v>
      </c>
      <c r="H300" s="81"/>
      <c r="I300" s="81"/>
      <c r="J300" s="82">
        <v>44621</v>
      </c>
      <c r="K300" s="82"/>
      <c r="L300" s="82">
        <v>44621</v>
      </c>
      <c r="M300" s="11" t="s">
        <v>722</v>
      </c>
      <c r="N300" s="34">
        <v>44652</v>
      </c>
      <c r="O300" s="34"/>
      <c r="P300" s="34">
        <v>44819</v>
      </c>
      <c r="Q300" s="82">
        <v>44835</v>
      </c>
      <c r="R300" s="81" t="s">
        <v>779</v>
      </c>
    </row>
    <row r="301" spans="1:18" s="3" customFormat="1" ht="43.5" hidden="1" customHeight="1" outlineLevel="2" x14ac:dyDescent="0.25">
      <c r="A301" s="101"/>
      <c r="B301" s="110"/>
      <c r="C301" s="83"/>
      <c r="D301" s="83"/>
      <c r="E301" s="83"/>
      <c r="F301" s="112"/>
      <c r="G301" s="81"/>
      <c r="H301" s="81"/>
      <c r="I301" s="81"/>
      <c r="J301" s="82"/>
      <c r="K301" s="82"/>
      <c r="L301" s="82"/>
      <c r="M301" s="11" t="s">
        <v>555</v>
      </c>
      <c r="N301" s="34">
        <v>44713</v>
      </c>
      <c r="O301" s="34"/>
      <c r="P301" s="34">
        <v>44835</v>
      </c>
      <c r="Q301" s="82"/>
      <c r="R301" s="81"/>
    </row>
    <row r="302" spans="1:18" s="3" customFormat="1" ht="22.5" hidden="1" customHeight="1" outlineLevel="2" x14ac:dyDescent="0.25">
      <c r="A302" s="101"/>
      <c r="B302" s="110"/>
      <c r="C302" s="83"/>
      <c r="D302" s="83"/>
      <c r="E302" s="83"/>
      <c r="F302" s="112"/>
      <c r="G302" s="81"/>
      <c r="H302" s="81"/>
      <c r="I302" s="81"/>
      <c r="J302" s="82"/>
      <c r="K302" s="82"/>
      <c r="L302" s="82"/>
      <c r="M302" s="11"/>
      <c r="N302" s="11"/>
      <c r="O302" s="11"/>
      <c r="P302" s="11"/>
      <c r="Q302" s="82"/>
      <c r="R302" s="81"/>
    </row>
    <row r="303" spans="1:18" s="3" customFormat="1" ht="22.5" hidden="1" customHeight="1" outlineLevel="2" x14ac:dyDescent="0.25">
      <c r="A303" s="101"/>
      <c r="B303" s="110"/>
      <c r="C303" s="83"/>
      <c r="D303" s="83"/>
      <c r="E303" s="83"/>
      <c r="F303" s="112"/>
      <c r="G303" s="81"/>
      <c r="H303" s="81"/>
      <c r="I303" s="81"/>
      <c r="J303" s="82"/>
      <c r="K303" s="82"/>
      <c r="L303" s="82"/>
      <c r="M303" s="11"/>
      <c r="N303" s="11"/>
      <c r="O303" s="11"/>
      <c r="P303" s="11"/>
      <c r="Q303" s="82"/>
      <c r="R303" s="81"/>
    </row>
    <row r="304" spans="1:18" s="2" customFormat="1" ht="35.25" hidden="1" customHeight="1" outlineLevel="1" collapsed="1" x14ac:dyDescent="0.3">
      <c r="A304" s="35"/>
      <c r="B304" s="36" t="s">
        <v>97</v>
      </c>
      <c r="C304" s="37" t="s">
        <v>326</v>
      </c>
      <c r="D304" s="38"/>
      <c r="E304" s="38"/>
      <c r="F304" s="39">
        <f>F305</f>
        <v>10000</v>
      </c>
      <c r="G304" s="38"/>
      <c r="H304" s="38"/>
      <c r="I304" s="38"/>
      <c r="J304" s="45"/>
      <c r="K304" s="41"/>
      <c r="L304" s="46"/>
      <c r="M304" s="46"/>
      <c r="N304" s="47"/>
      <c r="O304" s="46"/>
      <c r="P304" s="41"/>
      <c r="Q304" s="52"/>
      <c r="R304" s="38"/>
    </row>
    <row r="305" spans="1:18" s="3" customFormat="1" ht="46.5" hidden="1" customHeight="1" outlineLevel="2" x14ac:dyDescent="0.25">
      <c r="A305" s="101">
        <f>A300+1</f>
        <v>65</v>
      </c>
      <c r="B305" s="110" t="s">
        <v>98</v>
      </c>
      <c r="C305" s="83" t="s">
        <v>406</v>
      </c>
      <c r="D305" s="83" t="s">
        <v>169</v>
      </c>
      <c r="E305" s="83" t="s">
        <v>169</v>
      </c>
      <c r="F305" s="112">
        <v>10000</v>
      </c>
      <c r="G305" s="81" t="s">
        <v>727</v>
      </c>
      <c r="H305" s="81"/>
      <c r="I305" s="81"/>
      <c r="J305" s="82">
        <v>44621</v>
      </c>
      <c r="K305" s="82"/>
      <c r="L305" s="82">
        <v>44621</v>
      </c>
      <c r="M305" s="11" t="s">
        <v>723</v>
      </c>
      <c r="N305" s="34">
        <v>44652</v>
      </c>
      <c r="O305" s="34"/>
      <c r="P305" s="34">
        <v>44819</v>
      </c>
      <c r="Q305" s="82">
        <v>44835</v>
      </c>
      <c r="R305" s="81" t="s">
        <v>777</v>
      </c>
    </row>
    <row r="306" spans="1:18" s="3" customFormat="1" ht="39" hidden="1" customHeight="1" outlineLevel="2" x14ac:dyDescent="0.25">
      <c r="A306" s="101"/>
      <c r="B306" s="110"/>
      <c r="C306" s="83"/>
      <c r="D306" s="83"/>
      <c r="E306" s="83"/>
      <c r="F306" s="112"/>
      <c r="G306" s="81"/>
      <c r="H306" s="81"/>
      <c r="I306" s="81"/>
      <c r="J306" s="82"/>
      <c r="K306" s="82"/>
      <c r="L306" s="82"/>
      <c r="M306" s="11" t="s">
        <v>557</v>
      </c>
      <c r="N306" s="34">
        <v>44713</v>
      </c>
      <c r="O306" s="34"/>
      <c r="P306" s="34">
        <v>44835</v>
      </c>
      <c r="Q306" s="82"/>
      <c r="R306" s="81"/>
    </row>
    <row r="307" spans="1:18" s="3" customFormat="1" ht="22.5" hidden="1" customHeight="1" outlineLevel="2" x14ac:dyDescent="0.25">
      <c r="A307" s="101"/>
      <c r="B307" s="110"/>
      <c r="C307" s="83"/>
      <c r="D307" s="83"/>
      <c r="E307" s="83"/>
      <c r="F307" s="112"/>
      <c r="G307" s="81"/>
      <c r="H307" s="81"/>
      <c r="I307" s="81"/>
      <c r="J307" s="82"/>
      <c r="K307" s="82"/>
      <c r="L307" s="82"/>
      <c r="M307" s="11"/>
      <c r="N307" s="11"/>
      <c r="O307" s="11"/>
      <c r="P307" s="11"/>
      <c r="Q307" s="82"/>
      <c r="R307" s="81"/>
    </row>
    <row r="308" spans="1:18" s="3" customFormat="1" ht="22.5" hidden="1" customHeight="1" outlineLevel="2" x14ac:dyDescent="0.25">
      <c r="A308" s="101"/>
      <c r="B308" s="110"/>
      <c r="C308" s="83"/>
      <c r="D308" s="83"/>
      <c r="E308" s="83"/>
      <c r="F308" s="112"/>
      <c r="G308" s="81"/>
      <c r="H308" s="81"/>
      <c r="I308" s="81"/>
      <c r="J308" s="82"/>
      <c r="K308" s="82"/>
      <c r="L308" s="82"/>
      <c r="M308" s="11"/>
      <c r="N308" s="11"/>
      <c r="O308" s="11"/>
      <c r="P308" s="11"/>
      <c r="Q308" s="82"/>
      <c r="R308" s="81"/>
    </row>
    <row r="309" spans="1:18" s="2" customFormat="1" ht="35.25" hidden="1" customHeight="1" outlineLevel="1" collapsed="1" x14ac:dyDescent="0.3">
      <c r="A309" s="35"/>
      <c r="B309" s="36" t="s">
        <v>101</v>
      </c>
      <c r="C309" s="37" t="s">
        <v>327</v>
      </c>
      <c r="D309" s="38"/>
      <c r="E309" s="38"/>
      <c r="F309" s="39">
        <f>F310</f>
        <v>10000</v>
      </c>
      <c r="G309" s="38"/>
      <c r="H309" s="38"/>
      <c r="I309" s="38"/>
      <c r="J309" s="45"/>
      <c r="K309" s="41"/>
      <c r="L309" s="46"/>
      <c r="M309" s="46"/>
      <c r="N309" s="47"/>
      <c r="O309" s="46"/>
      <c r="P309" s="41"/>
      <c r="Q309" s="41"/>
      <c r="R309" s="38"/>
    </row>
    <row r="310" spans="1:18" s="3" customFormat="1" ht="36" hidden="1" customHeight="1" outlineLevel="2" x14ac:dyDescent="0.25">
      <c r="A310" s="101">
        <f>A305+1</f>
        <v>66</v>
      </c>
      <c r="B310" s="110" t="s">
        <v>102</v>
      </c>
      <c r="C310" s="83" t="s">
        <v>168</v>
      </c>
      <c r="D310" s="83" t="s">
        <v>169</v>
      </c>
      <c r="E310" s="83" t="s">
        <v>169</v>
      </c>
      <c r="F310" s="112">
        <v>10000</v>
      </c>
      <c r="G310" s="81" t="s">
        <v>728</v>
      </c>
      <c r="H310" s="81"/>
      <c r="I310" s="81"/>
      <c r="J310" s="82">
        <v>44621</v>
      </c>
      <c r="K310" s="82"/>
      <c r="L310" s="82">
        <v>44621</v>
      </c>
      <c r="M310" s="11" t="s">
        <v>723</v>
      </c>
      <c r="N310" s="34">
        <v>44652</v>
      </c>
      <c r="O310" s="34"/>
      <c r="P310" s="34">
        <v>44819</v>
      </c>
      <c r="Q310" s="82">
        <v>44835</v>
      </c>
      <c r="R310" s="81" t="s">
        <v>778</v>
      </c>
    </row>
    <row r="311" spans="1:18" s="3" customFormat="1" ht="31.5" hidden="1" customHeight="1" outlineLevel="2" x14ac:dyDescent="0.25">
      <c r="A311" s="101"/>
      <c r="B311" s="110"/>
      <c r="C311" s="83"/>
      <c r="D311" s="83"/>
      <c r="E311" s="83"/>
      <c r="F311" s="112"/>
      <c r="G311" s="81"/>
      <c r="H311" s="81"/>
      <c r="I311" s="81"/>
      <c r="J311" s="82"/>
      <c r="K311" s="82"/>
      <c r="L311" s="82"/>
      <c r="M311" s="11" t="s">
        <v>557</v>
      </c>
      <c r="N311" s="34">
        <v>44713</v>
      </c>
      <c r="O311" s="34"/>
      <c r="P311" s="34">
        <v>44835</v>
      </c>
      <c r="Q311" s="82"/>
      <c r="R311" s="81"/>
    </row>
    <row r="312" spans="1:18" s="3" customFormat="1" ht="22.5" hidden="1" customHeight="1" outlineLevel="2" x14ac:dyDescent="0.25">
      <c r="A312" s="101"/>
      <c r="B312" s="110"/>
      <c r="C312" s="83"/>
      <c r="D312" s="83"/>
      <c r="E312" s="83"/>
      <c r="F312" s="112"/>
      <c r="G312" s="81"/>
      <c r="H312" s="81"/>
      <c r="I312" s="81"/>
      <c r="J312" s="82"/>
      <c r="K312" s="82"/>
      <c r="L312" s="82"/>
      <c r="M312" s="11"/>
      <c r="N312" s="34"/>
      <c r="O312" s="34"/>
      <c r="P312" s="34"/>
      <c r="Q312" s="82"/>
      <c r="R312" s="81"/>
    </row>
    <row r="313" spans="1:18" s="3" customFormat="1" ht="22.5" hidden="1" customHeight="1" outlineLevel="2" x14ac:dyDescent="0.25">
      <c r="A313" s="101"/>
      <c r="B313" s="110"/>
      <c r="C313" s="83"/>
      <c r="D313" s="83"/>
      <c r="E313" s="83"/>
      <c r="F313" s="112"/>
      <c r="G313" s="81"/>
      <c r="H313" s="81"/>
      <c r="I313" s="81"/>
      <c r="J313" s="82"/>
      <c r="K313" s="82"/>
      <c r="L313" s="82"/>
      <c r="M313" s="11"/>
      <c r="N313" s="34"/>
      <c r="O313" s="34"/>
      <c r="P313" s="34"/>
      <c r="Q313" s="82"/>
      <c r="R313" s="81"/>
    </row>
    <row r="314" spans="1:18" s="2" customFormat="1" ht="35.25" hidden="1" customHeight="1" outlineLevel="1" collapsed="1" x14ac:dyDescent="0.3">
      <c r="A314" s="35"/>
      <c r="B314" s="36" t="s">
        <v>105</v>
      </c>
      <c r="C314" s="37" t="s">
        <v>328</v>
      </c>
      <c r="D314" s="38"/>
      <c r="E314" s="38"/>
      <c r="F314" s="39">
        <f>F315</f>
        <v>3500</v>
      </c>
      <c r="G314" s="38"/>
      <c r="H314" s="38"/>
      <c r="I314" s="38"/>
      <c r="J314" s="45"/>
      <c r="K314" s="41"/>
      <c r="L314" s="46"/>
      <c r="M314" s="46"/>
      <c r="N314" s="47"/>
      <c r="O314" s="46"/>
      <c r="P314" s="41"/>
      <c r="Q314" s="41"/>
      <c r="R314" s="38"/>
    </row>
    <row r="315" spans="1:18" s="3" customFormat="1" ht="33.75" hidden="1" customHeight="1" outlineLevel="2" x14ac:dyDescent="0.25">
      <c r="A315" s="101">
        <f>A310+1</f>
        <v>67</v>
      </c>
      <c r="B315" s="110" t="s">
        <v>106</v>
      </c>
      <c r="C315" s="83" t="s">
        <v>409</v>
      </c>
      <c r="D315" s="83" t="s">
        <v>158</v>
      </c>
      <c r="E315" s="83" t="s">
        <v>158</v>
      </c>
      <c r="F315" s="112">
        <v>3500</v>
      </c>
      <c r="G315" s="81" t="s">
        <v>729</v>
      </c>
      <c r="H315" s="81"/>
      <c r="I315" s="81"/>
      <c r="J315" s="82">
        <v>44621</v>
      </c>
      <c r="K315" s="82"/>
      <c r="L315" s="82">
        <v>44621</v>
      </c>
      <c r="M315" s="11" t="s">
        <v>722</v>
      </c>
      <c r="N315" s="34">
        <v>44652</v>
      </c>
      <c r="O315" s="34"/>
      <c r="P315" s="34">
        <v>44819</v>
      </c>
      <c r="Q315" s="82">
        <v>44835</v>
      </c>
      <c r="R315" s="81" t="s">
        <v>774</v>
      </c>
    </row>
    <row r="316" spans="1:18" s="3" customFormat="1" ht="37.5" hidden="1" customHeight="1" outlineLevel="2" x14ac:dyDescent="0.25">
      <c r="A316" s="101"/>
      <c r="B316" s="110"/>
      <c r="C316" s="83"/>
      <c r="D316" s="83"/>
      <c r="E316" s="83"/>
      <c r="F316" s="112"/>
      <c r="G316" s="81"/>
      <c r="H316" s="81"/>
      <c r="I316" s="81"/>
      <c r="J316" s="82"/>
      <c r="K316" s="82"/>
      <c r="L316" s="82"/>
      <c r="M316" s="11" t="s">
        <v>555</v>
      </c>
      <c r="N316" s="34">
        <v>44713</v>
      </c>
      <c r="O316" s="34"/>
      <c r="P316" s="34">
        <v>44835</v>
      </c>
      <c r="Q316" s="82"/>
      <c r="R316" s="81"/>
    </row>
    <row r="317" spans="1:18" s="3" customFormat="1" ht="22.5" hidden="1" customHeight="1" outlineLevel="2" x14ac:dyDescent="0.25">
      <c r="A317" s="101"/>
      <c r="B317" s="110"/>
      <c r="C317" s="83"/>
      <c r="D317" s="83"/>
      <c r="E317" s="83"/>
      <c r="F317" s="112"/>
      <c r="G317" s="81"/>
      <c r="H317" s="81"/>
      <c r="I317" s="81"/>
      <c r="J317" s="82"/>
      <c r="K317" s="82"/>
      <c r="L317" s="82"/>
      <c r="M317" s="11"/>
      <c r="N317" s="34"/>
      <c r="O317" s="34"/>
      <c r="P317" s="34"/>
      <c r="Q317" s="82"/>
      <c r="R317" s="81"/>
    </row>
    <row r="318" spans="1:18" s="3" customFormat="1" ht="22.5" hidden="1" customHeight="1" outlineLevel="2" x14ac:dyDescent="0.25">
      <c r="A318" s="101"/>
      <c r="B318" s="110"/>
      <c r="C318" s="83"/>
      <c r="D318" s="83"/>
      <c r="E318" s="83"/>
      <c r="F318" s="112"/>
      <c r="G318" s="81"/>
      <c r="H318" s="81"/>
      <c r="I318" s="81"/>
      <c r="J318" s="82"/>
      <c r="K318" s="82"/>
      <c r="L318" s="82"/>
      <c r="M318" s="11"/>
      <c r="N318" s="34"/>
      <c r="O318" s="34"/>
      <c r="P318" s="34"/>
      <c r="Q318" s="82"/>
      <c r="R318" s="81"/>
    </row>
    <row r="319" spans="1:18" s="2" customFormat="1" ht="35.25" hidden="1" customHeight="1" outlineLevel="1" collapsed="1" x14ac:dyDescent="0.3">
      <c r="A319" s="35"/>
      <c r="B319" s="36" t="s">
        <v>111</v>
      </c>
      <c r="C319" s="37" t="s">
        <v>329</v>
      </c>
      <c r="D319" s="38"/>
      <c r="E319" s="38"/>
      <c r="F319" s="39">
        <f>F320</f>
        <v>3500</v>
      </c>
      <c r="G319" s="38"/>
      <c r="H319" s="38"/>
      <c r="I319" s="38"/>
      <c r="J319" s="45"/>
      <c r="K319" s="41"/>
      <c r="L319" s="46"/>
      <c r="M319" s="46"/>
      <c r="N319" s="47"/>
      <c r="O319" s="46"/>
      <c r="P319" s="41"/>
      <c r="Q319" s="41"/>
      <c r="R319" s="38"/>
    </row>
    <row r="320" spans="1:18" s="3" customFormat="1" ht="36" hidden="1" customHeight="1" outlineLevel="1" x14ac:dyDescent="0.25">
      <c r="A320" s="101">
        <f>A315+1</f>
        <v>68</v>
      </c>
      <c r="B320" s="110" t="s">
        <v>112</v>
      </c>
      <c r="C320" s="83" t="s">
        <v>161</v>
      </c>
      <c r="D320" s="83" t="s">
        <v>162</v>
      </c>
      <c r="E320" s="83" t="s">
        <v>162</v>
      </c>
      <c r="F320" s="112">
        <v>3500</v>
      </c>
      <c r="G320" s="81" t="s">
        <v>730</v>
      </c>
      <c r="H320" s="81"/>
      <c r="I320" s="81"/>
      <c r="J320" s="82">
        <v>44621</v>
      </c>
      <c r="K320" s="82"/>
      <c r="L320" s="82">
        <v>44621</v>
      </c>
      <c r="M320" s="11" t="s">
        <v>722</v>
      </c>
      <c r="N320" s="34">
        <v>44652</v>
      </c>
      <c r="O320" s="34"/>
      <c r="P320" s="34">
        <v>44819</v>
      </c>
      <c r="Q320" s="82">
        <v>44835</v>
      </c>
      <c r="R320" s="81" t="s">
        <v>776</v>
      </c>
    </row>
    <row r="321" spans="1:18" s="3" customFormat="1" ht="32.25" hidden="1" customHeight="1" outlineLevel="1" x14ac:dyDescent="0.25">
      <c r="A321" s="101"/>
      <c r="B321" s="110"/>
      <c r="C321" s="83"/>
      <c r="D321" s="83"/>
      <c r="E321" s="83"/>
      <c r="F321" s="112"/>
      <c r="G321" s="81"/>
      <c r="H321" s="81"/>
      <c r="I321" s="81"/>
      <c r="J321" s="82"/>
      <c r="K321" s="82"/>
      <c r="L321" s="82"/>
      <c r="M321" s="11" t="s">
        <v>558</v>
      </c>
      <c r="N321" s="34">
        <v>44713</v>
      </c>
      <c r="O321" s="34"/>
      <c r="P321" s="34">
        <v>44835</v>
      </c>
      <c r="Q321" s="82"/>
      <c r="R321" s="81"/>
    </row>
    <row r="322" spans="1:18" s="3" customFormat="1" ht="22.5" hidden="1" customHeight="1" outlineLevel="1" x14ac:dyDescent="0.25">
      <c r="A322" s="101"/>
      <c r="B322" s="110"/>
      <c r="C322" s="83"/>
      <c r="D322" s="83"/>
      <c r="E322" s="83"/>
      <c r="F322" s="112"/>
      <c r="G322" s="81"/>
      <c r="H322" s="81"/>
      <c r="I322" s="81"/>
      <c r="J322" s="82"/>
      <c r="K322" s="82"/>
      <c r="L322" s="82"/>
      <c r="M322" s="11"/>
      <c r="N322" s="34"/>
      <c r="O322" s="34"/>
      <c r="P322" s="34"/>
      <c r="Q322" s="82"/>
      <c r="R322" s="81"/>
    </row>
    <row r="323" spans="1:18" s="3" customFormat="1" ht="22.5" hidden="1" customHeight="1" outlineLevel="1" x14ac:dyDescent="0.25">
      <c r="A323" s="101"/>
      <c r="B323" s="110"/>
      <c r="C323" s="83"/>
      <c r="D323" s="83"/>
      <c r="E323" s="83"/>
      <c r="F323" s="112"/>
      <c r="G323" s="81"/>
      <c r="H323" s="81"/>
      <c r="I323" s="81"/>
      <c r="J323" s="82"/>
      <c r="K323" s="82"/>
      <c r="L323" s="82"/>
      <c r="M323" s="11"/>
      <c r="N323" s="34"/>
      <c r="O323" s="34"/>
      <c r="P323" s="34"/>
      <c r="Q323" s="82"/>
      <c r="R323" s="81"/>
    </row>
    <row r="324" spans="1:18" s="1" customFormat="1" ht="30" customHeight="1" collapsed="1" x14ac:dyDescent="0.3">
      <c r="A324" s="12"/>
      <c r="B324" s="13" t="s">
        <v>336</v>
      </c>
      <c r="C324" s="14" t="s">
        <v>331</v>
      </c>
      <c r="D324" s="15"/>
      <c r="E324" s="15"/>
      <c r="F324" s="16">
        <f>F325+F330+F335+F340+F345</f>
        <v>17500</v>
      </c>
      <c r="G324" s="15"/>
      <c r="H324" s="15"/>
      <c r="I324" s="15"/>
      <c r="J324" s="17"/>
      <c r="K324" s="18"/>
      <c r="L324" s="19"/>
      <c r="M324" s="19"/>
      <c r="N324" s="20"/>
      <c r="O324" s="21"/>
      <c r="P324" s="18"/>
      <c r="Q324" s="18"/>
      <c r="R324" s="15"/>
    </row>
    <row r="325" spans="1:18" s="2" customFormat="1" ht="35.25" hidden="1" customHeight="1" outlineLevel="1" x14ac:dyDescent="0.3">
      <c r="A325" s="35"/>
      <c r="B325" s="36" t="s">
        <v>120</v>
      </c>
      <c r="C325" s="37" t="s">
        <v>332</v>
      </c>
      <c r="D325" s="38"/>
      <c r="E325" s="44"/>
      <c r="F325" s="39">
        <f>F326</f>
        <v>4915</v>
      </c>
      <c r="G325" s="38"/>
      <c r="H325" s="38"/>
      <c r="I325" s="38"/>
      <c r="J325" s="45"/>
      <c r="K325" s="41"/>
      <c r="L325" s="46"/>
      <c r="M325" s="46"/>
      <c r="N325" s="47"/>
      <c r="O325" s="46"/>
      <c r="P325" s="41"/>
      <c r="Q325" s="41"/>
      <c r="R325" s="38"/>
    </row>
    <row r="326" spans="1:18" s="3" customFormat="1" ht="22.5" hidden="1" customHeight="1" outlineLevel="2" x14ac:dyDescent="0.25">
      <c r="A326" s="102">
        <f>A320+1</f>
        <v>69</v>
      </c>
      <c r="B326" s="87" t="s">
        <v>121</v>
      </c>
      <c r="C326" s="83" t="s">
        <v>13</v>
      </c>
      <c r="D326" s="83" t="s">
        <v>14</v>
      </c>
      <c r="E326" s="83" t="s">
        <v>14</v>
      </c>
      <c r="F326" s="112">
        <v>4915</v>
      </c>
      <c r="G326" s="81" t="s">
        <v>731</v>
      </c>
      <c r="H326" s="81"/>
      <c r="I326" s="81"/>
      <c r="J326" s="82">
        <v>44592</v>
      </c>
      <c r="K326" s="88"/>
      <c r="L326" s="82">
        <v>44621</v>
      </c>
      <c r="M326" s="88" t="s">
        <v>495</v>
      </c>
      <c r="N326" s="82">
        <v>44681</v>
      </c>
      <c r="O326" s="82">
        <v>44713</v>
      </c>
      <c r="P326" s="82">
        <v>44834</v>
      </c>
      <c r="Q326" s="82">
        <v>44835</v>
      </c>
      <c r="R326" s="81" t="s">
        <v>484</v>
      </c>
    </row>
    <row r="327" spans="1:18" s="3" customFormat="1" ht="22.5" hidden="1" customHeight="1" outlineLevel="2" x14ac:dyDescent="0.25">
      <c r="A327" s="102"/>
      <c r="B327" s="87"/>
      <c r="C327" s="83"/>
      <c r="D327" s="83"/>
      <c r="E327" s="83"/>
      <c r="F327" s="112"/>
      <c r="G327" s="81"/>
      <c r="H327" s="81"/>
      <c r="I327" s="81"/>
      <c r="J327" s="82"/>
      <c r="K327" s="88"/>
      <c r="L327" s="82"/>
      <c r="M327" s="88"/>
      <c r="N327" s="82"/>
      <c r="O327" s="82"/>
      <c r="P327" s="82"/>
      <c r="Q327" s="82"/>
      <c r="R327" s="81"/>
    </row>
    <row r="328" spans="1:18" s="3" customFormat="1" ht="22.5" hidden="1" customHeight="1" outlineLevel="2" x14ac:dyDescent="0.25">
      <c r="A328" s="102"/>
      <c r="B328" s="87"/>
      <c r="C328" s="83"/>
      <c r="D328" s="83"/>
      <c r="E328" s="83"/>
      <c r="F328" s="112"/>
      <c r="G328" s="81"/>
      <c r="H328" s="81"/>
      <c r="I328" s="81"/>
      <c r="J328" s="82"/>
      <c r="K328" s="88"/>
      <c r="L328" s="82"/>
      <c r="M328" s="88"/>
      <c r="N328" s="82"/>
      <c r="O328" s="82"/>
      <c r="P328" s="82"/>
      <c r="Q328" s="82"/>
      <c r="R328" s="81"/>
    </row>
    <row r="329" spans="1:18" s="3" customFormat="1" ht="22.5" hidden="1" customHeight="1" outlineLevel="2" x14ac:dyDescent="0.25">
      <c r="A329" s="102"/>
      <c r="B329" s="87"/>
      <c r="C329" s="83"/>
      <c r="D329" s="83"/>
      <c r="E329" s="83"/>
      <c r="F329" s="112"/>
      <c r="G329" s="81"/>
      <c r="H329" s="81"/>
      <c r="I329" s="81"/>
      <c r="J329" s="82"/>
      <c r="K329" s="88"/>
      <c r="L329" s="82"/>
      <c r="M329" s="88"/>
      <c r="N329" s="82"/>
      <c r="O329" s="82"/>
      <c r="P329" s="82"/>
      <c r="Q329" s="82"/>
      <c r="R329" s="81"/>
    </row>
    <row r="330" spans="1:18" s="2" customFormat="1" ht="35.25" hidden="1" customHeight="1" outlineLevel="1" x14ac:dyDescent="0.3">
      <c r="A330" s="77"/>
      <c r="B330" s="78" t="s">
        <v>125</v>
      </c>
      <c r="C330" s="37" t="s">
        <v>333</v>
      </c>
      <c r="D330" s="38"/>
      <c r="E330" s="44"/>
      <c r="F330" s="39">
        <f>F331</f>
        <v>3500</v>
      </c>
      <c r="G330" s="38"/>
      <c r="H330" s="38"/>
      <c r="I330" s="38"/>
      <c r="J330" s="45"/>
      <c r="K330" s="41"/>
      <c r="L330" s="46"/>
      <c r="M330" s="46"/>
      <c r="N330" s="47"/>
      <c r="O330" s="46"/>
      <c r="P330" s="41"/>
      <c r="Q330" s="41"/>
      <c r="R330" s="38"/>
    </row>
    <row r="331" spans="1:18" s="3" customFormat="1" ht="22.5" hidden="1" customHeight="1" outlineLevel="2" x14ac:dyDescent="0.25">
      <c r="A331" s="102">
        <f>A326+1</f>
        <v>70</v>
      </c>
      <c r="B331" s="87" t="s">
        <v>126</v>
      </c>
      <c r="C331" s="83" t="s">
        <v>19</v>
      </c>
      <c r="D331" s="83" t="s">
        <v>20</v>
      </c>
      <c r="E331" s="83" t="s">
        <v>20</v>
      </c>
      <c r="F331" s="112">
        <v>3500</v>
      </c>
      <c r="G331" s="81" t="s">
        <v>732</v>
      </c>
      <c r="H331" s="81"/>
      <c r="I331" s="81"/>
      <c r="J331" s="82">
        <v>44561</v>
      </c>
      <c r="K331" s="88">
        <v>800</v>
      </c>
      <c r="L331" s="82">
        <v>44621</v>
      </c>
      <c r="M331" s="83" t="s">
        <v>20</v>
      </c>
      <c r="N331" s="82">
        <v>44681</v>
      </c>
      <c r="O331" s="82">
        <v>44713</v>
      </c>
      <c r="P331" s="82">
        <v>44834</v>
      </c>
      <c r="Q331" s="82">
        <v>44835</v>
      </c>
      <c r="R331" s="81" t="s">
        <v>485</v>
      </c>
    </row>
    <row r="332" spans="1:18" s="3" customFormat="1" ht="22.5" hidden="1" customHeight="1" outlineLevel="2" x14ac:dyDescent="0.25">
      <c r="A332" s="102"/>
      <c r="B332" s="87"/>
      <c r="C332" s="83"/>
      <c r="D332" s="83"/>
      <c r="E332" s="83"/>
      <c r="F332" s="112"/>
      <c r="G332" s="81"/>
      <c r="H332" s="81"/>
      <c r="I332" s="81"/>
      <c r="J332" s="82"/>
      <c r="K332" s="88"/>
      <c r="L332" s="82"/>
      <c r="M332" s="83"/>
      <c r="N332" s="82"/>
      <c r="O332" s="82"/>
      <c r="P332" s="82"/>
      <c r="Q332" s="82"/>
      <c r="R332" s="81"/>
    </row>
    <row r="333" spans="1:18" s="3" customFormat="1" ht="22.5" hidden="1" customHeight="1" outlineLevel="2" x14ac:dyDescent="0.25">
      <c r="A333" s="102"/>
      <c r="B333" s="87"/>
      <c r="C333" s="83"/>
      <c r="D333" s="83"/>
      <c r="E333" s="83"/>
      <c r="F333" s="112"/>
      <c r="G333" s="81"/>
      <c r="H333" s="81"/>
      <c r="I333" s="81"/>
      <c r="J333" s="82"/>
      <c r="K333" s="88"/>
      <c r="L333" s="82"/>
      <c r="M333" s="83"/>
      <c r="N333" s="82"/>
      <c r="O333" s="82"/>
      <c r="P333" s="82"/>
      <c r="Q333" s="82"/>
      <c r="R333" s="81"/>
    </row>
    <row r="334" spans="1:18" s="3" customFormat="1" ht="22.5" hidden="1" customHeight="1" outlineLevel="2" x14ac:dyDescent="0.25">
      <c r="A334" s="102"/>
      <c r="B334" s="87"/>
      <c r="C334" s="83"/>
      <c r="D334" s="83"/>
      <c r="E334" s="83"/>
      <c r="F334" s="112"/>
      <c r="G334" s="81"/>
      <c r="H334" s="81"/>
      <c r="I334" s="81"/>
      <c r="J334" s="82"/>
      <c r="K334" s="88"/>
      <c r="L334" s="82"/>
      <c r="M334" s="83"/>
      <c r="N334" s="82"/>
      <c r="O334" s="82"/>
      <c r="P334" s="82"/>
      <c r="Q334" s="82"/>
      <c r="R334" s="81"/>
    </row>
    <row r="335" spans="1:18" s="2" customFormat="1" ht="35.25" hidden="1" customHeight="1" outlineLevel="1" x14ac:dyDescent="0.3">
      <c r="A335" s="77"/>
      <c r="B335" s="78" t="s">
        <v>128</v>
      </c>
      <c r="C335" s="37" t="s">
        <v>334</v>
      </c>
      <c r="D335" s="38"/>
      <c r="E335" s="44"/>
      <c r="F335" s="39">
        <f>F336</f>
        <v>3500</v>
      </c>
      <c r="G335" s="38"/>
      <c r="H335" s="38"/>
      <c r="I335" s="38"/>
      <c r="J335" s="45"/>
      <c r="K335" s="41"/>
      <c r="L335" s="46"/>
      <c r="M335" s="46"/>
      <c r="N335" s="47"/>
      <c r="O335" s="46"/>
      <c r="P335" s="41"/>
      <c r="Q335" s="41"/>
      <c r="R335" s="38"/>
    </row>
    <row r="336" spans="1:18" s="3" customFormat="1" ht="22.5" hidden="1" customHeight="1" outlineLevel="2" x14ac:dyDescent="0.25">
      <c r="A336" s="102">
        <f>A331+1</f>
        <v>71</v>
      </c>
      <c r="B336" s="87" t="s">
        <v>130</v>
      </c>
      <c r="C336" s="83" t="s">
        <v>10</v>
      </c>
      <c r="D336" s="83" t="s">
        <v>176</v>
      </c>
      <c r="E336" s="83" t="s">
        <v>486</v>
      </c>
      <c r="F336" s="112">
        <v>3500</v>
      </c>
      <c r="G336" s="81" t="s">
        <v>487</v>
      </c>
      <c r="H336" s="88">
        <v>4572</v>
      </c>
      <c r="I336" s="81" t="s">
        <v>488</v>
      </c>
      <c r="J336" s="82"/>
      <c r="K336" s="88"/>
      <c r="L336" s="82">
        <v>44621</v>
      </c>
      <c r="M336" s="88" t="s">
        <v>489</v>
      </c>
      <c r="N336" s="82">
        <v>44650</v>
      </c>
      <c r="O336" s="82">
        <v>44681</v>
      </c>
      <c r="P336" s="82">
        <v>44834</v>
      </c>
      <c r="Q336" s="82">
        <v>44835</v>
      </c>
      <c r="R336" s="132" t="s">
        <v>490</v>
      </c>
    </row>
    <row r="337" spans="1:18" s="3" customFormat="1" ht="22.5" hidden="1" customHeight="1" outlineLevel="2" x14ac:dyDescent="0.25">
      <c r="A337" s="102"/>
      <c r="B337" s="87"/>
      <c r="C337" s="83"/>
      <c r="D337" s="83"/>
      <c r="E337" s="83"/>
      <c r="F337" s="112"/>
      <c r="G337" s="81"/>
      <c r="H337" s="88"/>
      <c r="I337" s="81"/>
      <c r="J337" s="82"/>
      <c r="K337" s="88"/>
      <c r="L337" s="82"/>
      <c r="M337" s="88"/>
      <c r="N337" s="82"/>
      <c r="O337" s="82"/>
      <c r="P337" s="82"/>
      <c r="Q337" s="82"/>
      <c r="R337" s="132"/>
    </row>
    <row r="338" spans="1:18" s="3" customFormat="1" ht="22.5" hidden="1" customHeight="1" outlineLevel="2" x14ac:dyDescent="0.25">
      <c r="A338" s="102"/>
      <c r="B338" s="87"/>
      <c r="C338" s="83"/>
      <c r="D338" s="83"/>
      <c r="E338" s="83"/>
      <c r="F338" s="112"/>
      <c r="G338" s="81"/>
      <c r="H338" s="88"/>
      <c r="I338" s="81"/>
      <c r="J338" s="82"/>
      <c r="K338" s="88"/>
      <c r="L338" s="82"/>
      <c r="M338" s="88"/>
      <c r="N338" s="82"/>
      <c r="O338" s="82"/>
      <c r="P338" s="82"/>
      <c r="Q338" s="82"/>
      <c r="R338" s="132"/>
    </row>
    <row r="339" spans="1:18" s="3" customFormat="1" ht="22.5" hidden="1" customHeight="1" outlineLevel="2" x14ac:dyDescent="0.25">
      <c r="A339" s="102"/>
      <c r="B339" s="87"/>
      <c r="C339" s="83"/>
      <c r="D339" s="83"/>
      <c r="E339" s="83"/>
      <c r="F339" s="112"/>
      <c r="G339" s="81"/>
      <c r="H339" s="88"/>
      <c r="I339" s="81"/>
      <c r="J339" s="82"/>
      <c r="K339" s="88"/>
      <c r="L339" s="82"/>
      <c r="M339" s="88"/>
      <c r="N339" s="82"/>
      <c r="O339" s="82"/>
      <c r="P339" s="82"/>
      <c r="Q339" s="82"/>
      <c r="R339" s="132"/>
    </row>
    <row r="340" spans="1:18" s="2" customFormat="1" ht="35.25" hidden="1" customHeight="1" outlineLevel="1" x14ac:dyDescent="0.3">
      <c r="A340" s="77"/>
      <c r="B340" s="78" t="s">
        <v>341</v>
      </c>
      <c r="C340" s="37" t="s">
        <v>335</v>
      </c>
      <c r="D340" s="38"/>
      <c r="E340" s="44"/>
      <c r="F340" s="39">
        <f>F341</f>
        <v>2085</v>
      </c>
      <c r="G340" s="38"/>
      <c r="H340" s="38"/>
      <c r="I340" s="38"/>
      <c r="J340" s="45"/>
      <c r="K340" s="41"/>
      <c r="L340" s="46"/>
      <c r="M340" s="46"/>
      <c r="N340" s="47"/>
      <c r="O340" s="46"/>
      <c r="P340" s="41"/>
      <c r="Q340" s="41"/>
      <c r="R340" s="38"/>
    </row>
    <row r="341" spans="1:18" s="3" customFormat="1" ht="22.5" hidden="1" customHeight="1" outlineLevel="2" x14ac:dyDescent="0.25">
      <c r="A341" s="102">
        <f>A336+1</f>
        <v>72</v>
      </c>
      <c r="B341" s="87" t="s">
        <v>373</v>
      </c>
      <c r="C341" s="83" t="s">
        <v>21</v>
      </c>
      <c r="D341" s="83" t="s">
        <v>22</v>
      </c>
      <c r="E341" s="83" t="s">
        <v>491</v>
      </c>
      <c r="F341" s="112">
        <v>2085</v>
      </c>
      <c r="G341" s="81" t="s">
        <v>733</v>
      </c>
      <c r="H341" s="81"/>
      <c r="I341" s="81"/>
      <c r="J341" s="82">
        <v>44592</v>
      </c>
      <c r="K341" s="88"/>
      <c r="L341" s="82">
        <v>44621</v>
      </c>
      <c r="M341" s="83" t="s">
        <v>22</v>
      </c>
      <c r="N341" s="82">
        <v>44681</v>
      </c>
      <c r="O341" s="82">
        <v>44713</v>
      </c>
      <c r="P341" s="82">
        <v>44834</v>
      </c>
      <c r="Q341" s="82">
        <v>44835</v>
      </c>
      <c r="R341" s="81" t="s">
        <v>492</v>
      </c>
    </row>
    <row r="342" spans="1:18" s="3" customFormat="1" ht="22.5" hidden="1" customHeight="1" outlineLevel="2" x14ac:dyDescent="0.25">
      <c r="A342" s="102"/>
      <c r="B342" s="87"/>
      <c r="C342" s="83"/>
      <c r="D342" s="83"/>
      <c r="E342" s="83"/>
      <c r="F342" s="112"/>
      <c r="G342" s="81"/>
      <c r="H342" s="81"/>
      <c r="I342" s="81"/>
      <c r="J342" s="82"/>
      <c r="K342" s="88"/>
      <c r="L342" s="82"/>
      <c r="M342" s="83"/>
      <c r="N342" s="82"/>
      <c r="O342" s="82"/>
      <c r="P342" s="82"/>
      <c r="Q342" s="82"/>
      <c r="R342" s="81"/>
    </row>
    <row r="343" spans="1:18" s="3" customFormat="1" ht="22.5" hidden="1" customHeight="1" outlineLevel="2" x14ac:dyDescent="0.25">
      <c r="A343" s="102"/>
      <c r="B343" s="87"/>
      <c r="C343" s="83"/>
      <c r="D343" s="83"/>
      <c r="E343" s="83"/>
      <c r="F343" s="112"/>
      <c r="G343" s="81"/>
      <c r="H343" s="81"/>
      <c r="I343" s="81"/>
      <c r="J343" s="82"/>
      <c r="K343" s="88"/>
      <c r="L343" s="82"/>
      <c r="M343" s="83"/>
      <c r="N343" s="82"/>
      <c r="O343" s="82"/>
      <c r="P343" s="82"/>
      <c r="Q343" s="82"/>
      <c r="R343" s="81"/>
    </row>
    <row r="344" spans="1:18" s="3" customFormat="1" ht="22.5" hidden="1" customHeight="1" outlineLevel="2" x14ac:dyDescent="0.25">
      <c r="A344" s="102"/>
      <c r="B344" s="87"/>
      <c r="C344" s="83"/>
      <c r="D344" s="83"/>
      <c r="E344" s="83"/>
      <c r="F344" s="112"/>
      <c r="G344" s="81"/>
      <c r="H344" s="81"/>
      <c r="I344" s="81"/>
      <c r="J344" s="82"/>
      <c r="K344" s="88"/>
      <c r="L344" s="82"/>
      <c r="M344" s="83"/>
      <c r="N344" s="82"/>
      <c r="O344" s="82"/>
      <c r="P344" s="82"/>
      <c r="Q344" s="82"/>
      <c r="R344" s="81"/>
    </row>
    <row r="345" spans="1:18" s="2" customFormat="1" ht="35.25" hidden="1" customHeight="1" outlineLevel="1" x14ac:dyDescent="0.3">
      <c r="A345" s="77"/>
      <c r="B345" s="78" t="s">
        <v>343</v>
      </c>
      <c r="C345" s="37" t="s">
        <v>354</v>
      </c>
      <c r="D345" s="38"/>
      <c r="E345" s="44"/>
      <c r="F345" s="39">
        <f>F346</f>
        <v>3500</v>
      </c>
      <c r="G345" s="38"/>
      <c r="H345" s="38"/>
      <c r="I345" s="38"/>
      <c r="J345" s="45"/>
      <c r="K345" s="41"/>
      <c r="L345" s="46"/>
      <c r="M345" s="46"/>
      <c r="N345" s="47"/>
      <c r="O345" s="46"/>
      <c r="P345" s="41"/>
      <c r="Q345" s="41"/>
      <c r="R345" s="38"/>
    </row>
    <row r="346" spans="1:18" s="3" customFormat="1" ht="22.5" hidden="1" customHeight="1" outlineLevel="1" x14ac:dyDescent="0.25">
      <c r="A346" s="102">
        <f>A341+1</f>
        <v>73</v>
      </c>
      <c r="B346" s="87" t="s">
        <v>374</v>
      </c>
      <c r="C346" s="83" t="s">
        <v>17</v>
      </c>
      <c r="D346" s="83" t="s">
        <v>18</v>
      </c>
      <c r="E346" s="83" t="s">
        <v>493</v>
      </c>
      <c r="F346" s="112">
        <v>3500</v>
      </c>
      <c r="G346" s="81" t="s">
        <v>734</v>
      </c>
      <c r="H346" s="81"/>
      <c r="I346" s="81"/>
      <c r="J346" s="82">
        <v>44592</v>
      </c>
      <c r="K346" s="88"/>
      <c r="L346" s="82">
        <v>44621</v>
      </c>
      <c r="M346" s="83" t="s">
        <v>493</v>
      </c>
      <c r="N346" s="82">
        <v>44681</v>
      </c>
      <c r="O346" s="82">
        <v>44713</v>
      </c>
      <c r="P346" s="82">
        <v>44834</v>
      </c>
      <c r="Q346" s="82">
        <v>44835</v>
      </c>
      <c r="R346" s="81" t="s">
        <v>494</v>
      </c>
    </row>
    <row r="347" spans="1:18" s="3" customFormat="1" ht="22.5" hidden="1" customHeight="1" outlineLevel="1" x14ac:dyDescent="0.25">
      <c r="A347" s="102"/>
      <c r="B347" s="87"/>
      <c r="C347" s="83"/>
      <c r="D347" s="83"/>
      <c r="E347" s="83"/>
      <c r="F347" s="112"/>
      <c r="G347" s="81"/>
      <c r="H347" s="81"/>
      <c r="I347" s="81"/>
      <c r="J347" s="82"/>
      <c r="K347" s="88"/>
      <c r="L347" s="82"/>
      <c r="M347" s="83"/>
      <c r="N347" s="82"/>
      <c r="O347" s="82"/>
      <c r="P347" s="82"/>
      <c r="Q347" s="82"/>
      <c r="R347" s="81"/>
    </row>
    <row r="348" spans="1:18" s="3" customFormat="1" ht="22.5" hidden="1" customHeight="1" outlineLevel="1" x14ac:dyDescent="0.25">
      <c r="A348" s="102"/>
      <c r="B348" s="87"/>
      <c r="C348" s="83"/>
      <c r="D348" s="83"/>
      <c r="E348" s="83"/>
      <c r="F348" s="112"/>
      <c r="G348" s="81"/>
      <c r="H348" s="81"/>
      <c r="I348" s="81"/>
      <c r="J348" s="82"/>
      <c r="K348" s="88"/>
      <c r="L348" s="82"/>
      <c r="M348" s="83"/>
      <c r="N348" s="82"/>
      <c r="O348" s="82"/>
      <c r="P348" s="82"/>
      <c r="Q348" s="82"/>
      <c r="R348" s="81"/>
    </row>
    <row r="349" spans="1:18" s="3" customFormat="1" ht="22.5" hidden="1" customHeight="1" outlineLevel="1" x14ac:dyDescent="0.25">
      <c r="A349" s="102"/>
      <c r="B349" s="87"/>
      <c r="C349" s="83"/>
      <c r="D349" s="83"/>
      <c r="E349" s="83"/>
      <c r="F349" s="112"/>
      <c r="G349" s="81"/>
      <c r="H349" s="81"/>
      <c r="I349" s="81"/>
      <c r="J349" s="82"/>
      <c r="K349" s="88"/>
      <c r="L349" s="82"/>
      <c r="M349" s="83"/>
      <c r="N349" s="82"/>
      <c r="O349" s="82"/>
      <c r="P349" s="82"/>
      <c r="Q349" s="82"/>
      <c r="R349" s="81"/>
    </row>
    <row r="350" spans="1:18" s="1" customFormat="1" ht="30" customHeight="1" collapsed="1" x14ac:dyDescent="0.3">
      <c r="A350" s="12"/>
      <c r="B350" s="13" t="s">
        <v>133</v>
      </c>
      <c r="C350" s="14" t="s">
        <v>51</v>
      </c>
      <c r="D350" s="15"/>
      <c r="E350" s="15"/>
      <c r="F350" s="16">
        <f>F351+F356+F361+F366+F371+F376+F381</f>
        <v>24500</v>
      </c>
      <c r="G350" s="15"/>
      <c r="H350" s="15"/>
      <c r="I350" s="15"/>
      <c r="J350" s="17"/>
      <c r="K350" s="18"/>
      <c r="L350" s="19"/>
      <c r="M350" s="19"/>
      <c r="N350" s="20"/>
      <c r="O350" s="21"/>
      <c r="P350" s="18"/>
      <c r="Q350" s="18"/>
      <c r="R350" s="15"/>
    </row>
    <row r="351" spans="1:18" s="2" customFormat="1" ht="35.25" hidden="1" customHeight="1" outlineLevel="1" x14ac:dyDescent="0.3">
      <c r="A351" s="35"/>
      <c r="B351" s="36" t="s">
        <v>134</v>
      </c>
      <c r="C351" s="37" t="s">
        <v>337</v>
      </c>
      <c r="D351" s="38"/>
      <c r="E351" s="44"/>
      <c r="F351" s="39">
        <f>F352</f>
        <v>500</v>
      </c>
      <c r="G351" s="38"/>
      <c r="H351" s="38"/>
      <c r="I351" s="38"/>
      <c r="J351" s="45"/>
      <c r="K351" s="41"/>
      <c r="L351" s="46"/>
      <c r="M351" s="46"/>
      <c r="N351" s="47"/>
      <c r="O351" s="46"/>
      <c r="P351" s="41"/>
      <c r="Q351" s="41"/>
      <c r="R351" s="38"/>
    </row>
    <row r="352" spans="1:18" s="3" customFormat="1" ht="36" hidden="1" customHeight="1" outlineLevel="2" x14ac:dyDescent="0.25">
      <c r="A352" s="101">
        <f>A346+1</f>
        <v>74</v>
      </c>
      <c r="B352" s="110" t="s">
        <v>135</v>
      </c>
      <c r="C352" s="83" t="s">
        <v>62</v>
      </c>
      <c r="D352" s="83" t="s">
        <v>183</v>
      </c>
      <c r="E352" s="83" t="s">
        <v>561</v>
      </c>
      <c r="F352" s="112">
        <v>500</v>
      </c>
      <c r="G352" s="81" t="s">
        <v>735</v>
      </c>
      <c r="H352" s="81"/>
      <c r="I352" s="81"/>
      <c r="J352" s="87" t="s">
        <v>528</v>
      </c>
      <c r="K352" s="114">
        <v>8</v>
      </c>
      <c r="L352" s="87" t="s">
        <v>440</v>
      </c>
      <c r="M352" s="64" t="s">
        <v>763</v>
      </c>
      <c r="N352" s="11"/>
      <c r="O352" s="48" t="s">
        <v>764</v>
      </c>
      <c r="P352" s="34">
        <v>44620</v>
      </c>
      <c r="Q352" s="82">
        <v>44803</v>
      </c>
      <c r="R352" s="81" t="s">
        <v>562</v>
      </c>
    </row>
    <row r="353" spans="1:18" s="3" customFormat="1" ht="66" hidden="1" customHeight="1" outlineLevel="2" x14ac:dyDescent="0.25">
      <c r="A353" s="101"/>
      <c r="B353" s="110"/>
      <c r="C353" s="83"/>
      <c r="D353" s="83"/>
      <c r="E353" s="83"/>
      <c r="F353" s="112"/>
      <c r="G353" s="81"/>
      <c r="H353" s="81"/>
      <c r="I353" s="81"/>
      <c r="J353" s="87"/>
      <c r="K353" s="114"/>
      <c r="L353" s="87"/>
      <c r="M353" s="80" t="s">
        <v>561</v>
      </c>
      <c r="N353" s="11"/>
      <c r="O353" s="34">
        <v>44682</v>
      </c>
      <c r="P353" s="34">
        <v>44802</v>
      </c>
      <c r="Q353" s="82"/>
      <c r="R353" s="81"/>
    </row>
    <row r="354" spans="1:18" s="3" customFormat="1" ht="22.5" hidden="1" customHeight="1" outlineLevel="2" x14ac:dyDescent="0.25">
      <c r="A354" s="101"/>
      <c r="B354" s="110"/>
      <c r="C354" s="83"/>
      <c r="D354" s="83"/>
      <c r="E354" s="83"/>
      <c r="F354" s="112"/>
      <c r="G354" s="81"/>
      <c r="H354" s="81"/>
      <c r="I354" s="81"/>
      <c r="J354" s="87"/>
      <c r="K354" s="114"/>
      <c r="L354" s="87"/>
      <c r="M354" s="79"/>
      <c r="N354" s="11"/>
      <c r="O354" s="11"/>
      <c r="P354" s="11"/>
      <c r="Q354" s="82"/>
      <c r="R354" s="81"/>
    </row>
    <row r="355" spans="1:18" s="3" customFormat="1" ht="22.5" hidden="1" customHeight="1" outlineLevel="2" x14ac:dyDescent="0.25">
      <c r="A355" s="101"/>
      <c r="B355" s="110"/>
      <c r="C355" s="83"/>
      <c r="D355" s="83"/>
      <c r="E355" s="83"/>
      <c r="F355" s="112"/>
      <c r="G355" s="81"/>
      <c r="H355" s="81"/>
      <c r="I355" s="81"/>
      <c r="J355" s="87"/>
      <c r="K355" s="114"/>
      <c r="L355" s="87"/>
      <c r="M355" s="79"/>
      <c r="N355" s="11"/>
      <c r="O355" s="11"/>
      <c r="P355" s="11"/>
      <c r="Q355" s="82"/>
      <c r="R355" s="81"/>
    </row>
    <row r="356" spans="1:18" s="2" customFormat="1" ht="35.25" hidden="1" customHeight="1" outlineLevel="1" collapsed="1" x14ac:dyDescent="0.3">
      <c r="A356" s="35"/>
      <c r="B356" s="36" t="s">
        <v>138</v>
      </c>
      <c r="C356" s="37" t="s">
        <v>338</v>
      </c>
      <c r="D356" s="38"/>
      <c r="E356" s="44"/>
      <c r="F356" s="39">
        <f>F357</f>
        <v>5000</v>
      </c>
      <c r="G356" s="38"/>
      <c r="H356" s="38"/>
      <c r="I356" s="38"/>
      <c r="J356" s="45"/>
      <c r="K356" s="41"/>
      <c r="L356" s="46"/>
      <c r="M356" s="46"/>
      <c r="N356" s="47"/>
      <c r="O356" s="46"/>
      <c r="P356" s="41"/>
      <c r="Q356" s="41"/>
      <c r="R356" s="38"/>
    </row>
    <row r="357" spans="1:18" s="3" customFormat="1" ht="22.5" hidden="1" customHeight="1" outlineLevel="2" x14ac:dyDescent="0.25">
      <c r="A357" s="101">
        <f>A352+1</f>
        <v>75</v>
      </c>
      <c r="B357" s="110" t="s">
        <v>139</v>
      </c>
      <c r="C357" s="83" t="s">
        <v>339</v>
      </c>
      <c r="D357" s="83" t="s">
        <v>61</v>
      </c>
      <c r="E357" s="83" t="s">
        <v>563</v>
      </c>
      <c r="F357" s="112">
        <v>5000</v>
      </c>
      <c r="G357" s="81" t="s">
        <v>736</v>
      </c>
      <c r="H357" s="97"/>
      <c r="I357" s="81"/>
      <c r="J357" s="87" t="s">
        <v>440</v>
      </c>
      <c r="K357" s="114">
        <v>468</v>
      </c>
      <c r="L357" s="87" t="s">
        <v>440</v>
      </c>
      <c r="M357" s="81" t="s">
        <v>765</v>
      </c>
      <c r="N357" s="82">
        <v>44652</v>
      </c>
      <c r="O357" s="82">
        <v>44681</v>
      </c>
      <c r="P357" s="87" t="s">
        <v>521</v>
      </c>
      <c r="Q357" s="87" t="s">
        <v>472</v>
      </c>
      <c r="R357" s="81" t="s">
        <v>564</v>
      </c>
    </row>
    <row r="358" spans="1:18" s="3" customFormat="1" ht="22.5" hidden="1" customHeight="1" outlineLevel="2" x14ac:dyDescent="0.25">
      <c r="A358" s="101"/>
      <c r="B358" s="110"/>
      <c r="C358" s="83"/>
      <c r="D358" s="83"/>
      <c r="E358" s="83"/>
      <c r="F358" s="112"/>
      <c r="G358" s="81"/>
      <c r="H358" s="98"/>
      <c r="I358" s="81"/>
      <c r="J358" s="87"/>
      <c r="K358" s="114"/>
      <c r="L358" s="87"/>
      <c r="M358" s="96"/>
      <c r="N358" s="91"/>
      <c r="O358" s="91"/>
      <c r="P358" s="96"/>
      <c r="Q358" s="87"/>
      <c r="R358" s="81"/>
    </row>
    <row r="359" spans="1:18" s="3" customFormat="1" ht="22.5" hidden="1" customHeight="1" outlineLevel="2" x14ac:dyDescent="0.25">
      <c r="A359" s="101"/>
      <c r="B359" s="110"/>
      <c r="C359" s="83"/>
      <c r="D359" s="83"/>
      <c r="E359" s="83"/>
      <c r="F359" s="112"/>
      <c r="G359" s="81"/>
      <c r="H359" s="98"/>
      <c r="I359" s="81"/>
      <c r="J359" s="87"/>
      <c r="K359" s="114"/>
      <c r="L359" s="87"/>
      <c r="M359" s="96"/>
      <c r="N359" s="91"/>
      <c r="O359" s="91"/>
      <c r="P359" s="96"/>
      <c r="Q359" s="87"/>
      <c r="R359" s="81"/>
    </row>
    <row r="360" spans="1:18" s="3" customFormat="1" ht="62.25" hidden="1" customHeight="1" outlineLevel="2" x14ac:dyDescent="0.25">
      <c r="A360" s="101"/>
      <c r="B360" s="110"/>
      <c r="C360" s="83"/>
      <c r="D360" s="83"/>
      <c r="E360" s="83"/>
      <c r="F360" s="112"/>
      <c r="G360" s="81"/>
      <c r="H360" s="99"/>
      <c r="I360" s="81"/>
      <c r="J360" s="87"/>
      <c r="K360" s="114"/>
      <c r="L360" s="87"/>
      <c r="M360" s="96"/>
      <c r="N360" s="91"/>
      <c r="O360" s="91"/>
      <c r="P360" s="96"/>
      <c r="Q360" s="87"/>
      <c r="R360" s="81"/>
    </row>
    <row r="361" spans="1:18" s="2" customFormat="1" ht="35.25" hidden="1" customHeight="1" outlineLevel="1" x14ac:dyDescent="0.3">
      <c r="A361" s="35"/>
      <c r="B361" s="36" t="s">
        <v>142</v>
      </c>
      <c r="C361" s="37" t="s">
        <v>340</v>
      </c>
      <c r="D361" s="38"/>
      <c r="E361" s="44"/>
      <c r="F361" s="39">
        <f>F362</f>
        <v>2546.6</v>
      </c>
      <c r="G361" s="38"/>
      <c r="H361" s="49"/>
      <c r="I361" s="38"/>
      <c r="J361" s="45"/>
      <c r="K361" s="41"/>
      <c r="L361" s="46"/>
      <c r="M361" s="46"/>
      <c r="N361" s="47"/>
      <c r="O361" s="46"/>
      <c r="P361" s="41"/>
      <c r="Q361" s="41"/>
      <c r="R361" s="38"/>
    </row>
    <row r="362" spans="1:18" s="3" customFormat="1" ht="22.5" hidden="1" customHeight="1" outlineLevel="2" x14ac:dyDescent="0.25">
      <c r="A362" s="101">
        <f>A357+1</f>
        <v>76</v>
      </c>
      <c r="B362" s="110" t="s">
        <v>143</v>
      </c>
      <c r="C362" s="83" t="s">
        <v>55</v>
      </c>
      <c r="D362" s="83" t="s">
        <v>56</v>
      </c>
      <c r="E362" s="83" t="s">
        <v>740</v>
      </c>
      <c r="F362" s="112">
        <v>2546.6</v>
      </c>
      <c r="G362" s="81" t="s">
        <v>737</v>
      </c>
      <c r="H362" s="114">
        <v>1200</v>
      </c>
      <c r="I362" s="81" t="s">
        <v>565</v>
      </c>
      <c r="J362" s="81"/>
      <c r="K362" s="81"/>
      <c r="L362" s="87" t="s">
        <v>440</v>
      </c>
      <c r="M362" s="83" t="s">
        <v>566</v>
      </c>
      <c r="N362" s="82">
        <v>44652</v>
      </c>
      <c r="O362" s="82">
        <v>44682</v>
      </c>
      <c r="P362" s="82">
        <v>44834</v>
      </c>
      <c r="Q362" s="82">
        <v>44835</v>
      </c>
      <c r="R362" s="81" t="s">
        <v>567</v>
      </c>
    </row>
    <row r="363" spans="1:18" s="3" customFormat="1" ht="22.5" hidden="1" customHeight="1" outlineLevel="2" x14ac:dyDescent="0.25">
      <c r="A363" s="101"/>
      <c r="B363" s="110"/>
      <c r="C363" s="83"/>
      <c r="D363" s="83"/>
      <c r="E363" s="83"/>
      <c r="F363" s="112"/>
      <c r="G363" s="81"/>
      <c r="H363" s="114"/>
      <c r="I363" s="81"/>
      <c r="J363" s="81"/>
      <c r="K363" s="81"/>
      <c r="L363" s="87"/>
      <c r="M363" s="83"/>
      <c r="N363" s="91"/>
      <c r="O363" s="91"/>
      <c r="P363" s="96"/>
      <c r="Q363" s="82"/>
      <c r="R363" s="81"/>
    </row>
    <row r="364" spans="1:18" s="3" customFormat="1" ht="22.5" hidden="1" customHeight="1" outlineLevel="2" x14ac:dyDescent="0.25">
      <c r="A364" s="101"/>
      <c r="B364" s="110"/>
      <c r="C364" s="83"/>
      <c r="D364" s="83"/>
      <c r="E364" s="83"/>
      <c r="F364" s="112"/>
      <c r="G364" s="81"/>
      <c r="H364" s="114"/>
      <c r="I364" s="81"/>
      <c r="J364" s="81"/>
      <c r="K364" s="81"/>
      <c r="L364" s="87"/>
      <c r="M364" s="83"/>
      <c r="N364" s="91"/>
      <c r="O364" s="91"/>
      <c r="P364" s="96"/>
      <c r="Q364" s="82"/>
      <c r="R364" s="81"/>
    </row>
    <row r="365" spans="1:18" s="3" customFormat="1" ht="35.25" hidden="1" customHeight="1" outlineLevel="2" x14ac:dyDescent="0.25">
      <c r="A365" s="101"/>
      <c r="B365" s="110"/>
      <c r="C365" s="83"/>
      <c r="D365" s="83"/>
      <c r="E365" s="83"/>
      <c r="F365" s="112"/>
      <c r="G365" s="81"/>
      <c r="H365" s="114"/>
      <c r="I365" s="81"/>
      <c r="J365" s="81"/>
      <c r="K365" s="81"/>
      <c r="L365" s="87"/>
      <c r="M365" s="83"/>
      <c r="N365" s="91"/>
      <c r="O365" s="91"/>
      <c r="P365" s="96"/>
      <c r="Q365" s="82"/>
      <c r="R365" s="81"/>
    </row>
    <row r="366" spans="1:18" s="2" customFormat="1" ht="35.25" hidden="1" customHeight="1" outlineLevel="1" x14ac:dyDescent="0.3">
      <c r="A366" s="35"/>
      <c r="B366" s="36" t="s">
        <v>146</v>
      </c>
      <c r="C366" s="37" t="s">
        <v>342</v>
      </c>
      <c r="D366" s="38"/>
      <c r="E366" s="44"/>
      <c r="F366" s="39">
        <f>F367</f>
        <v>4910.5720000000001</v>
      </c>
      <c r="G366" s="38"/>
      <c r="H366" s="38"/>
      <c r="I366" s="38"/>
      <c r="J366" s="45"/>
      <c r="K366" s="41"/>
      <c r="L366" s="46"/>
      <c r="M366" s="46"/>
      <c r="N366" s="47"/>
      <c r="O366" s="46"/>
      <c r="P366" s="41"/>
      <c r="Q366" s="41"/>
      <c r="R366" s="38"/>
    </row>
    <row r="367" spans="1:18" s="3" customFormat="1" ht="22.5" hidden="1" customHeight="1" outlineLevel="2" x14ac:dyDescent="0.25">
      <c r="A367" s="101">
        <f>A362+1</f>
        <v>77</v>
      </c>
      <c r="B367" s="110" t="s">
        <v>147</v>
      </c>
      <c r="C367" s="83" t="s">
        <v>58</v>
      </c>
      <c r="D367" s="83" t="s">
        <v>59</v>
      </c>
      <c r="E367" s="83" t="s">
        <v>568</v>
      </c>
      <c r="F367" s="112">
        <v>4910.5720000000001</v>
      </c>
      <c r="G367" s="81" t="s">
        <v>739</v>
      </c>
      <c r="H367" s="114">
        <v>103</v>
      </c>
      <c r="I367" s="81" t="s">
        <v>569</v>
      </c>
      <c r="J367" s="81"/>
      <c r="K367" s="81"/>
      <c r="L367" s="87" t="s">
        <v>440</v>
      </c>
      <c r="M367" s="81" t="s">
        <v>59</v>
      </c>
      <c r="N367" s="82">
        <v>44593</v>
      </c>
      <c r="O367" s="82">
        <v>44620</v>
      </c>
      <c r="P367" s="82">
        <v>44834</v>
      </c>
      <c r="Q367" s="82">
        <v>44835</v>
      </c>
      <c r="R367" s="81" t="s">
        <v>570</v>
      </c>
    </row>
    <row r="368" spans="1:18" s="3" customFormat="1" ht="22.5" hidden="1" customHeight="1" outlineLevel="2" x14ac:dyDescent="0.25">
      <c r="A368" s="101"/>
      <c r="B368" s="110"/>
      <c r="C368" s="83"/>
      <c r="D368" s="83"/>
      <c r="E368" s="83"/>
      <c r="F368" s="112"/>
      <c r="G368" s="81"/>
      <c r="H368" s="114"/>
      <c r="I368" s="81"/>
      <c r="J368" s="81"/>
      <c r="K368" s="81"/>
      <c r="L368" s="87"/>
      <c r="M368" s="81"/>
      <c r="N368" s="82"/>
      <c r="O368" s="82"/>
      <c r="P368" s="82"/>
      <c r="Q368" s="82"/>
      <c r="R368" s="81"/>
    </row>
    <row r="369" spans="1:18" s="3" customFormat="1" ht="22.5" hidden="1" customHeight="1" outlineLevel="2" x14ac:dyDescent="0.25">
      <c r="A369" s="101"/>
      <c r="B369" s="110"/>
      <c r="C369" s="83"/>
      <c r="D369" s="83"/>
      <c r="E369" s="83"/>
      <c r="F369" s="112"/>
      <c r="G369" s="81"/>
      <c r="H369" s="114"/>
      <c r="I369" s="81"/>
      <c r="J369" s="81"/>
      <c r="K369" s="81"/>
      <c r="L369" s="87"/>
      <c r="M369" s="81"/>
      <c r="N369" s="82"/>
      <c r="O369" s="82"/>
      <c r="P369" s="82"/>
      <c r="Q369" s="82"/>
      <c r="R369" s="81"/>
    </row>
    <row r="370" spans="1:18" s="3" customFormat="1" ht="22.5" hidden="1" customHeight="1" outlineLevel="2" x14ac:dyDescent="0.25">
      <c r="A370" s="101"/>
      <c r="B370" s="110"/>
      <c r="C370" s="83"/>
      <c r="D370" s="83"/>
      <c r="E370" s="83"/>
      <c r="F370" s="112"/>
      <c r="G370" s="81"/>
      <c r="H370" s="114"/>
      <c r="I370" s="81"/>
      <c r="J370" s="81"/>
      <c r="K370" s="81"/>
      <c r="L370" s="87"/>
      <c r="M370" s="81"/>
      <c r="N370" s="82"/>
      <c r="O370" s="82"/>
      <c r="P370" s="82"/>
      <c r="Q370" s="82"/>
      <c r="R370" s="81"/>
    </row>
    <row r="371" spans="1:18" s="2" customFormat="1" ht="35.25" hidden="1" customHeight="1" outlineLevel="1" x14ac:dyDescent="0.3">
      <c r="A371" s="35"/>
      <c r="B371" s="36" t="s">
        <v>150</v>
      </c>
      <c r="C371" s="37" t="s">
        <v>344</v>
      </c>
      <c r="D371" s="38"/>
      <c r="E371" s="44"/>
      <c r="F371" s="39">
        <f>F372</f>
        <v>8295.8279999999995</v>
      </c>
      <c r="G371" s="38"/>
      <c r="H371" s="49"/>
      <c r="I371" s="38"/>
      <c r="J371" s="45"/>
      <c r="K371" s="41"/>
      <c r="L371" s="46"/>
      <c r="M371" s="46"/>
      <c r="N371" s="47"/>
      <c r="O371" s="46"/>
      <c r="P371" s="41"/>
      <c r="Q371" s="41"/>
      <c r="R371" s="38"/>
    </row>
    <row r="372" spans="1:18" s="3" customFormat="1" ht="22.5" hidden="1" customHeight="1" outlineLevel="2" x14ac:dyDescent="0.25">
      <c r="A372" s="101">
        <f>A367+1</f>
        <v>78</v>
      </c>
      <c r="B372" s="110" t="s">
        <v>151</v>
      </c>
      <c r="C372" s="83" t="s">
        <v>60</v>
      </c>
      <c r="D372" s="83" t="s">
        <v>61</v>
      </c>
      <c r="E372" s="83" t="s">
        <v>571</v>
      </c>
      <c r="F372" s="112">
        <v>8295.8279999999995</v>
      </c>
      <c r="G372" s="81" t="s">
        <v>738</v>
      </c>
      <c r="H372" s="114">
        <v>1000</v>
      </c>
      <c r="I372" s="81" t="s">
        <v>572</v>
      </c>
      <c r="J372" s="81"/>
      <c r="K372" s="81"/>
      <c r="L372" s="87" t="s">
        <v>440</v>
      </c>
      <c r="M372" s="81" t="s">
        <v>573</v>
      </c>
      <c r="N372" s="82">
        <v>44571</v>
      </c>
      <c r="O372" s="82">
        <v>44607</v>
      </c>
      <c r="P372" s="82">
        <v>44804</v>
      </c>
      <c r="Q372" s="82">
        <v>44804</v>
      </c>
      <c r="R372" s="81" t="s">
        <v>574</v>
      </c>
    </row>
    <row r="373" spans="1:18" s="3" customFormat="1" ht="22.5" hidden="1" customHeight="1" outlineLevel="2" x14ac:dyDescent="0.25">
      <c r="A373" s="101"/>
      <c r="B373" s="110"/>
      <c r="C373" s="83"/>
      <c r="D373" s="83"/>
      <c r="E373" s="83"/>
      <c r="F373" s="112"/>
      <c r="G373" s="81"/>
      <c r="H373" s="114"/>
      <c r="I373" s="81"/>
      <c r="J373" s="81"/>
      <c r="K373" s="81"/>
      <c r="L373" s="87"/>
      <c r="M373" s="81"/>
      <c r="N373" s="82"/>
      <c r="O373" s="82"/>
      <c r="P373" s="82"/>
      <c r="Q373" s="82"/>
      <c r="R373" s="81"/>
    </row>
    <row r="374" spans="1:18" s="3" customFormat="1" ht="22.5" hidden="1" customHeight="1" outlineLevel="2" x14ac:dyDescent="0.25">
      <c r="A374" s="101"/>
      <c r="B374" s="110"/>
      <c r="C374" s="83"/>
      <c r="D374" s="83"/>
      <c r="E374" s="83"/>
      <c r="F374" s="112"/>
      <c r="G374" s="81"/>
      <c r="H374" s="114"/>
      <c r="I374" s="81"/>
      <c r="J374" s="81"/>
      <c r="K374" s="81"/>
      <c r="L374" s="87"/>
      <c r="M374" s="81"/>
      <c r="N374" s="82"/>
      <c r="O374" s="82"/>
      <c r="P374" s="82"/>
      <c r="Q374" s="82"/>
      <c r="R374" s="81"/>
    </row>
    <row r="375" spans="1:18" s="3" customFormat="1" ht="22.5" hidden="1" customHeight="1" outlineLevel="2" x14ac:dyDescent="0.25">
      <c r="A375" s="101"/>
      <c r="B375" s="110"/>
      <c r="C375" s="83"/>
      <c r="D375" s="83"/>
      <c r="E375" s="83"/>
      <c r="F375" s="112"/>
      <c r="G375" s="81"/>
      <c r="H375" s="114"/>
      <c r="I375" s="81"/>
      <c r="J375" s="81"/>
      <c r="K375" s="81"/>
      <c r="L375" s="87"/>
      <c r="M375" s="81"/>
      <c r="N375" s="82"/>
      <c r="O375" s="82"/>
      <c r="P375" s="82"/>
      <c r="Q375" s="82"/>
      <c r="R375" s="81"/>
    </row>
    <row r="376" spans="1:18" s="2" customFormat="1" ht="35.25" hidden="1" customHeight="1" outlineLevel="1" x14ac:dyDescent="0.3">
      <c r="A376" s="35"/>
      <c r="B376" s="36" t="s">
        <v>152</v>
      </c>
      <c r="C376" s="37" t="s">
        <v>345</v>
      </c>
      <c r="D376" s="38"/>
      <c r="E376" s="44"/>
      <c r="F376" s="39">
        <f>F377</f>
        <v>1000</v>
      </c>
      <c r="G376" s="38"/>
      <c r="H376" s="38"/>
      <c r="I376" s="38"/>
      <c r="J376" s="45"/>
      <c r="K376" s="41"/>
      <c r="L376" s="46"/>
      <c r="M376" s="46"/>
      <c r="N376" s="47"/>
      <c r="O376" s="46"/>
      <c r="P376" s="41"/>
      <c r="Q376" s="41"/>
      <c r="R376" s="38"/>
    </row>
    <row r="377" spans="1:18" s="3" customFormat="1" ht="22.5" hidden="1" customHeight="1" outlineLevel="2" x14ac:dyDescent="0.25">
      <c r="A377" s="101">
        <f>A372+1</f>
        <v>79</v>
      </c>
      <c r="B377" s="110" t="s">
        <v>153</v>
      </c>
      <c r="C377" s="83" t="s">
        <v>53</v>
      </c>
      <c r="D377" s="83" t="s">
        <v>54</v>
      </c>
      <c r="E377" s="83" t="s">
        <v>575</v>
      </c>
      <c r="F377" s="112">
        <v>1000</v>
      </c>
      <c r="G377" s="81" t="s">
        <v>741</v>
      </c>
      <c r="H377" s="81"/>
      <c r="I377" s="81"/>
      <c r="J377" s="87" t="s">
        <v>440</v>
      </c>
      <c r="K377" s="114">
        <v>100</v>
      </c>
      <c r="L377" s="87" t="s">
        <v>440</v>
      </c>
      <c r="M377" s="89" t="s">
        <v>766</v>
      </c>
      <c r="N377" s="82">
        <v>44593</v>
      </c>
      <c r="O377" s="92">
        <v>44621</v>
      </c>
      <c r="P377" s="94">
        <v>44834</v>
      </c>
      <c r="Q377" s="94">
        <v>44835</v>
      </c>
      <c r="R377" s="81" t="s">
        <v>576</v>
      </c>
    </row>
    <row r="378" spans="1:18" s="3" customFormat="1" ht="22.5" hidden="1" customHeight="1" outlineLevel="2" x14ac:dyDescent="0.25">
      <c r="A378" s="101"/>
      <c r="B378" s="110"/>
      <c r="C378" s="83"/>
      <c r="D378" s="83"/>
      <c r="E378" s="83"/>
      <c r="F378" s="112"/>
      <c r="G378" s="81"/>
      <c r="H378" s="81"/>
      <c r="I378" s="81"/>
      <c r="J378" s="87"/>
      <c r="K378" s="114"/>
      <c r="L378" s="87"/>
      <c r="M378" s="90"/>
      <c r="N378" s="91"/>
      <c r="O378" s="93"/>
      <c r="P378" s="95"/>
      <c r="Q378" s="95"/>
      <c r="R378" s="81"/>
    </row>
    <row r="379" spans="1:18" s="3" customFormat="1" ht="22.5" hidden="1" customHeight="1" outlineLevel="2" x14ac:dyDescent="0.25">
      <c r="A379" s="101"/>
      <c r="B379" s="110"/>
      <c r="C379" s="83"/>
      <c r="D379" s="83"/>
      <c r="E379" s="83"/>
      <c r="F379" s="112"/>
      <c r="G379" s="81"/>
      <c r="H379" s="81"/>
      <c r="I379" s="81"/>
      <c r="J379" s="87"/>
      <c r="K379" s="114"/>
      <c r="L379" s="87"/>
      <c r="M379" s="90"/>
      <c r="N379" s="91"/>
      <c r="O379" s="93"/>
      <c r="P379" s="95"/>
      <c r="Q379" s="95"/>
      <c r="R379" s="81"/>
    </row>
    <row r="380" spans="1:18" s="3" customFormat="1" ht="131.25" hidden="1" customHeight="1" outlineLevel="2" x14ac:dyDescent="0.25">
      <c r="A380" s="101"/>
      <c r="B380" s="110"/>
      <c r="C380" s="83"/>
      <c r="D380" s="83"/>
      <c r="E380" s="83"/>
      <c r="F380" s="112"/>
      <c r="G380" s="81"/>
      <c r="H380" s="81"/>
      <c r="I380" s="81"/>
      <c r="J380" s="87"/>
      <c r="K380" s="114"/>
      <c r="L380" s="87"/>
      <c r="M380" s="90"/>
      <c r="N380" s="91"/>
      <c r="O380" s="93"/>
      <c r="P380" s="95"/>
      <c r="Q380" s="95"/>
      <c r="R380" s="81"/>
    </row>
    <row r="381" spans="1:18" s="2" customFormat="1" ht="35.25" hidden="1" customHeight="1" outlineLevel="1" x14ac:dyDescent="0.3">
      <c r="A381" s="35"/>
      <c r="B381" s="36" t="s">
        <v>371</v>
      </c>
      <c r="C381" s="37" t="s">
        <v>346</v>
      </c>
      <c r="D381" s="38"/>
      <c r="E381" s="44"/>
      <c r="F381" s="39">
        <f>F382</f>
        <v>2247</v>
      </c>
      <c r="G381" s="38"/>
      <c r="H381" s="38"/>
      <c r="I381" s="38"/>
      <c r="J381" s="45"/>
      <c r="K381" s="70"/>
      <c r="L381" s="46"/>
      <c r="M381" s="46"/>
      <c r="N381" s="47"/>
      <c r="O381" s="46"/>
      <c r="P381" s="41"/>
      <c r="Q381" s="41"/>
      <c r="R381" s="38"/>
    </row>
    <row r="382" spans="1:18" s="3" customFormat="1" ht="22.5" hidden="1" customHeight="1" outlineLevel="1" x14ac:dyDescent="0.25">
      <c r="A382" s="101">
        <f>A377+1</f>
        <v>80</v>
      </c>
      <c r="B382" s="110" t="s">
        <v>372</v>
      </c>
      <c r="C382" s="83" t="s">
        <v>57</v>
      </c>
      <c r="D382" s="83" t="s">
        <v>182</v>
      </c>
      <c r="E382" s="83" t="s">
        <v>577</v>
      </c>
      <c r="F382" s="112">
        <v>2247</v>
      </c>
      <c r="G382" s="81" t="s">
        <v>742</v>
      </c>
      <c r="H382" s="114"/>
      <c r="I382" s="81"/>
      <c r="J382" s="82">
        <v>44805</v>
      </c>
      <c r="K382" s="114">
        <v>600</v>
      </c>
      <c r="L382" s="87" t="s">
        <v>440</v>
      </c>
      <c r="M382" s="81" t="s">
        <v>578</v>
      </c>
      <c r="N382" s="81" t="s">
        <v>579</v>
      </c>
      <c r="O382" s="81" t="s">
        <v>580</v>
      </c>
      <c r="P382" s="81" t="s">
        <v>554</v>
      </c>
      <c r="Q382" s="81" t="s">
        <v>581</v>
      </c>
      <c r="R382" s="81" t="s">
        <v>582</v>
      </c>
    </row>
    <row r="383" spans="1:18" s="3" customFormat="1" ht="22.5" hidden="1" customHeight="1" outlineLevel="1" x14ac:dyDescent="0.25">
      <c r="A383" s="101"/>
      <c r="B383" s="110"/>
      <c r="C383" s="83"/>
      <c r="D383" s="83"/>
      <c r="E383" s="83"/>
      <c r="F383" s="112"/>
      <c r="G383" s="81"/>
      <c r="H383" s="114"/>
      <c r="I383" s="81"/>
      <c r="J383" s="82"/>
      <c r="K383" s="114"/>
      <c r="L383" s="87"/>
      <c r="M383" s="96"/>
      <c r="N383" s="96"/>
      <c r="O383" s="96"/>
      <c r="P383" s="96"/>
      <c r="Q383" s="81"/>
      <c r="R383" s="81"/>
    </row>
    <row r="384" spans="1:18" s="3" customFormat="1" ht="22.5" hidden="1" customHeight="1" outlineLevel="1" x14ac:dyDescent="0.25">
      <c r="A384" s="101"/>
      <c r="B384" s="110"/>
      <c r="C384" s="83"/>
      <c r="D384" s="83"/>
      <c r="E384" s="83"/>
      <c r="F384" s="112"/>
      <c r="G384" s="81"/>
      <c r="H384" s="114"/>
      <c r="I384" s="81"/>
      <c r="J384" s="82"/>
      <c r="K384" s="114"/>
      <c r="L384" s="87"/>
      <c r="M384" s="96"/>
      <c r="N384" s="96"/>
      <c r="O384" s="96"/>
      <c r="P384" s="96"/>
      <c r="Q384" s="81"/>
      <c r="R384" s="81"/>
    </row>
    <row r="385" spans="1:18" s="3" customFormat="1" ht="22.5" hidden="1" customHeight="1" outlineLevel="1" x14ac:dyDescent="0.25">
      <c r="A385" s="101"/>
      <c r="B385" s="110"/>
      <c r="C385" s="83"/>
      <c r="D385" s="83"/>
      <c r="E385" s="83"/>
      <c r="F385" s="112"/>
      <c r="G385" s="81"/>
      <c r="H385" s="114"/>
      <c r="I385" s="81"/>
      <c r="J385" s="82"/>
      <c r="K385" s="114"/>
      <c r="L385" s="87"/>
      <c r="M385" s="96"/>
      <c r="N385" s="96"/>
      <c r="O385" s="96"/>
      <c r="P385" s="96"/>
      <c r="Q385" s="81"/>
      <c r="R385" s="81"/>
    </row>
    <row r="386" spans="1:18" s="1" customFormat="1" ht="30" customHeight="1" collapsed="1" x14ac:dyDescent="0.3">
      <c r="A386" s="12"/>
      <c r="B386" s="13" t="s">
        <v>367</v>
      </c>
      <c r="C386" s="14" t="s">
        <v>63</v>
      </c>
      <c r="D386" s="15"/>
      <c r="E386" s="15"/>
      <c r="F386" s="16">
        <f>F387+F392+F401+F406+F411</f>
        <v>17500</v>
      </c>
      <c r="G386" s="15"/>
      <c r="H386" s="15"/>
      <c r="I386" s="15"/>
      <c r="J386" s="17"/>
      <c r="K386" s="18"/>
      <c r="L386" s="19"/>
      <c r="M386" s="19"/>
      <c r="N386" s="20"/>
      <c r="O386" s="21"/>
      <c r="P386" s="18"/>
      <c r="Q386" s="18"/>
      <c r="R386" s="15"/>
    </row>
    <row r="387" spans="1:18" s="2" customFormat="1" ht="35.25" hidden="1" customHeight="1" outlineLevel="1" x14ac:dyDescent="0.3">
      <c r="A387" s="35"/>
      <c r="B387" s="36" t="s">
        <v>156</v>
      </c>
      <c r="C387" s="37" t="s">
        <v>347</v>
      </c>
      <c r="D387" s="38"/>
      <c r="E387" s="44"/>
      <c r="F387" s="39">
        <f>F388</f>
        <v>3500</v>
      </c>
      <c r="G387" s="38"/>
      <c r="H387" s="38"/>
      <c r="I387" s="38"/>
      <c r="J387" s="45"/>
      <c r="K387" s="41"/>
      <c r="L387" s="46"/>
      <c r="M387" s="46"/>
      <c r="N387" s="47"/>
      <c r="O387" s="46"/>
      <c r="P387" s="41"/>
      <c r="Q387" s="41"/>
      <c r="R387" s="38"/>
    </row>
    <row r="388" spans="1:18" s="3" customFormat="1" ht="22.5" hidden="1" customHeight="1" outlineLevel="2" x14ac:dyDescent="0.25">
      <c r="A388" s="101">
        <f>A382+1</f>
        <v>81</v>
      </c>
      <c r="B388" s="110" t="s">
        <v>157</v>
      </c>
      <c r="C388" s="83" t="s">
        <v>410</v>
      </c>
      <c r="D388" s="83" t="s">
        <v>28</v>
      </c>
      <c r="E388" s="130" t="s">
        <v>583</v>
      </c>
      <c r="F388" s="112">
        <v>3500</v>
      </c>
      <c r="G388" s="81" t="s">
        <v>584</v>
      </c>
      <c r="H388" s="81"/>
      <c r="I388" s="81"/>
      <c r="J388" s="87" t="s">
        <v>520</v>
      </c>
      <c r="K388" s="114">
        <v>1250</v>
      </c>
      <c r="L388" s="81" t="s">
        <v>767</v>
      </c>
      <c r="M388" s="11" t="s">
        <v>585</v>
      </c>
      <c r="N388" s="48" t="s">
        <v>536</v>
      </c>
      <c r="O388" s="48" t="s">
        <v>768</v>
      </c>
      <c r="P388" s="48" t="s">
        <v>528</v>
      </c>
      <c r="Q388" s="87" t="s">
        <v>521</v>
      </c>
      <c r="R388" s="81" t="s">
        <v>586</v>
      </c>
    </row>
    <row r="389" spans="1:18" s="3" customFormat="1" ht="22.5" hidden="1" customHeight="1" outlineLevel="2" x14ac:dyDescent="0.25">
      <c r="A389" s="101"/>
      <c r="B389" s="110"/>
      <c r="C389" s="83"/>
      <c r="D389" s="83"/>
      <c r="E389" s="130"/>
      <c r="F389" s="112"/>
      <c r="G389" s="81"/>
      <c r="H389" s="81"/>
      <c r="I389" s="81"/>
      <c r="J389" s="87"/>
      <c r="K389" s="114"/>
      <c r="L389" s="81"/>
      <c r="M389" s="11" t="s">
        <v>587</v>
      </c>
      <c r="N389" s="48" t="s">
        <v>536</v>
      </c>
      <c r="O389" s="48" t="s">
        <v>768</v>
      </c>
      <c r="P389" s="48" t="s">
        <v>528</v>
      </c>
      <c r="Q389" s="87"/>
      <c r="R389" s="81"/>
    </row>
    <row r="390" spans="1:18" s="3" customFormat="1" ht="22.5" hidden="1" customHeight="1" outlineLevel="2" x14ac:dyDescent="0.25">
      <c r="A390" s="101"/>
      <c r="B390" s="110"/>
      <c r="C390" s="83"/>
      <c r="D390" s="83"/>
      <c r="E390" s="130"/>
      <c r="F390" s="112"/>
      <c r="G390" s="81"/>
      <c r="H390" s="81"/>
      <c r="I390" s="81"/>
      <c r="J390" s="87"/>
      <c r="K390" s="114"/>
      <c r="L390" s="81"/>
      <c r="M390" s="11"/>
      <c r="N390" s="11"/>
      <c r="O390" s="11"/>
      <c r="P390" s="11"/>
      <c r="Q390" s="87"/>
      <c r="R390" s="81"/>
    </row>
    <row r="391" spans="1:18" s="3" customFormat="1" ht="22.5" hidden="1" customHeight="1" outlineLevel="2" x14ac:dyDescent="0.25">
      <c r="A391" s="101"/>
      <c r="B391" s="110"/>
      <c r="C391" s="83"/>
      <c r="D391" s="83"/>
      <c r="E391" s="130"/>
      <c r="F391" s="112"/>
      <c r="G391" s="81"/>
      <c r="H391" s="81"/>
      <c r="I391" s="81"/>
      <c r="J391" s="87"/>
      <c r="K391" s="114"/>
      <c r="L391" s="81"/>
      <c r="M391" s="11"/>
      <c r="N391" s="11"/>
      <c r="O391" s="11"/>
      <c r="P391" s="11"/>
      <c r="Q391" s="87"/>
      <c r="R391" s="81"/>
    </row>
    <row r="392" spans="1:18" s="2" customFormat="1" ht="35.25" hidden="1" customHeight="1" outlineLevel="1" collapsed="1" x14ac:dyDescent="0.3">
      <c r="A392" s="35"/>
      <c r="B392" s="36" t="s">
        <v>159</v>
      </c>
      <c r="C392" s="37" t="s">
        <v>348</v>
      </c>
      <c r="D392" s="38"/>
      <c r="E392" s="44"/>
      <c r="F392" s="39">
        <f>F393</f>
        <v>4000</v>
      </c>
      <c r="G392" s="38"/>
      <c r="H392" s="38"/>
      <c r="I392" s="38"/>
      <c r="J392" s="45"/>
      <c r="K392" s="41"/>
      <c r="L392" s="46"/>
      <c r="M392" s="46"/>
      <c r="N392" s="47"/>
      <c r="O392" s="46"/>
      <c r="P392" s="41"/>
      <c r="Q392" s="41"/>
      <c r="R392" s="38"/>
    </row>
    <row r="393" spans="1:18" s="3" customFormat="1" ht="22.5" hidden="1" customHeight="1" outlineLevel="2" x14ac:dyDescent="0.25">
      <c r="A393" s="101">
        <f>A388+1</f>
        <v>82</v>
      </c>
      <c r="B393" s="110" t="s">
        <v>160</v>
      </c>
      <c r="C393" s="83" t="s">
        <v>411</v>
      </c>
      <c r="D393" s="83" t="s">
        <v>66</v>
      </c>
      <c r="E393" s="83" t="s">
        <v>588</v>
      </c>
      <c r="F393" s="112">
        <v>4000</v>
      </c>
      <c r="G393" s="81" t="s">
        <v>589</v>
      </c>
      <c r="H393" s="81"/>
      <c r="I393" s="81"/>
      <c r="J393" s="82">
        <v>44256</v>
      </c>
      <c r="K393" s="114">
        <v>1250</v>
      </c>
      <c r="L393" s="82">
        <v>44593</v>
      </c>
      <c r="M393" s="11" t="s">
        <v>590</v>
      </c>
      <c r="N393" s="48" t="s">
        <v>536</v>
      </c>
      <c r="O393" s="48" t="s">
        <v>768</v>
      </c>
      <c r="P393" s="48" t="s">
        <v>521</v>
      </c>
      <c r="Q393" s="82">
        <v>44835</v>
      </c>
      <c r="R393" s="81" t="s">
        <v>596</v>
      </c>
    </row>
    <row r="394" spans="1:18" s="3" customFormat="1" ht="22.5" hidden="1" customHeight="1" outlineLevel="2" x14ac:dyDescent="0.25">
      <c r="A394" s="101"/>
      <c r="B394" s="110"/>
      <c r="C394" s="83"/>
      <c r="D394" s="83"/>
      <c r="E394" s="83"/>
      <c r="F394" s="112"/>
      <c r="G394" s="81"/>
      <c r="H394" s="81"/>
      <c r="I394" s="81"/>
      <c r="J394" s="82"/>
      <c r="K394" s="114"/>
      <c r="L394" s="82"/>
      <c r="M394" s="11" t="s">
        <v>591</v>
      </c>
      <c r="N394" s="48" t="s">
        <v>536</v>
      </c>
      <c r="O394" s="48" t="s">
        <v>768</v>
      </c>
      <c r="P394" s="48" t="s">
        <v>521</v>
      </c>
      <c r="Q394" s="82"/>
      <c r="R394" s="81"/>
    </row>
    <row r="395" spans="1:18" s="3" customFormat="1" ht="22.5" hidden="1" customHeight="1" outlineLevel="2" x14ac:dyDescent="0.25">
      <c r="A395" s="101"/>
      <c r="B395" s="110"/>
      <c r="C395" s="83"/>
      <c r="D395" s="83"/>
      <c r="E395" s="83"/>
      <c r="F395" s="112"/>
      <c r="G395" s="81"/>
      <c r="H395" s="81"/>
      <c r="I395" s="81"/>
      <c r="J395" s="82"/>
      <c r="K395" s="114"/>
      <c r="L395" s="82"/>
      <c r="M395" s="11" t="s">
        <v>592</v>
      </c>
      <c r="N395" s="48" t="s">
        <v>536</v>
      </c>
      <c r="O395" s="48" t="s">
        <v>768</v>
      </c>
      <c r="P395" s="48" t="s">
        <v>521</v>
      </c>
      <c r="Q395" s="82"/>
      <c r="R395" s="81"/>
    </row>
    <row r="396" spans="1:18" s="3" customFormat="1" ht="22.5" hidden="1" customHeight="1" outlineLevel="2" x14ac:dyDescent="0.25">
      <c r="A396" s="101"/>
      <c r="B396" s="110"/>
      <c r="C396" s="83"/>
      <c r="D396" s="83"/>
      <c r="E396" s="83"/>
      <c r="F396" s="112"/>
      <c r="G396" s="81"/>
      <c r="H396" s="81"/>
      <c r="I396" s="81"/>
      <c r="J396" s="82"/>
      <c r="K396" s="114"/>
      <c r="L396" s="82"/>
      <c r="M396" s="11" t="s">
        <v>593</v>
      </c>
      <c r="N396" s="48" t="s">
        <v>536</v>
      </c>
      <c r="O396" s="48" t="s">
        <v>768</v>
      </c>
      <c r="P396" s="48" t="s">
        <v>521</v>
      </c>
      <c r="Q396" s="82"/>
      <c r="R396" s="81"/>
    </row>
    <row r="397" spans="1:18" s="3" customFormat="1" ht="22.5" hidden="1" customHeight="1" outlineLevel="2" x14ac:dyDescent="0.25">
      <c r="A397" s="101"/>
      <c r="B397" s="110"/>
      <c r="C397" s="83"/>
      <c r="D397" s="83"/>
      <c r="E397" s="83"/>
      <c r="F397" s="112"/>
      <c r="G397" s="81"/>
      <c r="H397" s="81"/>
      <c r="I397" s="81"/>
      <c r="J397" s="82"/>
      <c r="K397" s="114"/>
      <c r="L397" s="82"/>
      <c r="M397" s="11" t="s">
        <v>594</v>
      </c>
      <c r="N397" s="48" t="s">
        <v>536</v>
      </c>
      <c r="O397" s="48" t="s">
        <v>768</v>
      </c>
      <c r="P397" s="48" t="s">
        <v>521</v>
      </c>
      <c r="Q397" s="82"/>
      <c r="R397" s="81"/>
    </row>
    <row r="398" spans="1:18" s="3" customFormat="1" ht="22.5" hidden="1" customHeight="1" outlineLevel="2" x14ac:dyDescent="0.25">
      <c r="A398" s="101"/>
      <c r="B398" s="110"/>
      <c r="C398" s="83"/>
      <c r="D398" s="83"/>
      <c r="E398" s="83"/>
      <c r="F398" s="112"/>
      <c r="G398" s="81"/>
      <c r="H398" s="81"/>
      <c r="I398" s="81"/>
      <c r="J398" s="82"/>
      <c r="K398" s="114"/>
      <c r="L398" s="82"/>
      <c r="M398" s="11" t="s">
        <v>595</v>
      </c>
      <c r="N398" s="48" t="s">
        <v>536</v>
      </c>
      <c r="O398" s="48" t="s">
        <v>768</v>
      </c>
      <c r="P398" s="48" t="s">
        <v>521</v>
      </c>
      <c r="Q398" s="82"/>
      <c r="R398" s="81"/>
    </row>
    <row r="399" spans="1:18" s="3" customFormat="1" ht="22.5" hidden="1" customHeight="1" outlineLevel="2" x14ac:dyDescent="0.25">
      <c r="A399" s="101"/>
      <c r="B399" s="110"/>
      <c r="C399" s="83"/>
      <c r="D399" s="83"/>
      <c r="E399" s="83"/>
      <c r="F399" s="112"/>
      <c r="G399" s="81"/>
      <c r="H399" s="81"/>
      <c r="I399" s="81"/>
      <c r="J399" s="82"/>
      <c r="K399" s="114"/>
      <c r="L399" s="82"/>
      <c r="M399" s="11"/>
      <c r="N399" s="11"/>
      <c r="O399" s="11"/>
      <c r="P399" s="11"/>
      <c r="Q399" s="82"/>
      <c r="R399" s="81"/>
    </row>
    <row r="400" spans="1:18" s="3" customFormat="1" ht="22.5" hidden="1" customHeight="1" outlineLevel="2" x14ac:dyDescent="0.25">
      <c r="A400" s="101"/>
      <c r="B400" s="110"/>
      <c r="C400" s="83"/>
      <c r="D400" s="83"/>
      <c r="E400" s="83"/>
      <c r="F400" s="112"/>
      <c r="G400" s="81"/>
      <c r="H400" s="81"/>
      <c r="I400" s="81"/>
      <c r="J400" s="82"/>
      <c r="K400" s="114"/>
      <c r="L400" s="82"/>
      <c r="M400" s="11"/>
      <c r="N400" s="11"/>
      <c r="O400" s="11"/>
      <c r="P400" s="11"/>
      <c r="Q400" s="82"/>
      <c r="R400" s="81"/>
    </row>
    <row r="401" spans="1:18" s="2" customFormat="1" ht="35.25" hidden="1" customHeight="1" outlineLevel="1" collapsed="1" x14ac:dyDescent="0.3">
      <c r="A401" s="35"/>
      <c r="B401" s="36" t="s">
        <v>163</v>
      </c>
      <c r="C401" s="37" t="s">
        <v>349</v>
      </c>
      <c r="D401" s="38"/>
      <c r="E401" s="44"/>
      <c r="F401" s="39">
        <f>F402</f>
        <v>1050</v>
      </c>
      <c r="G401" s="38"/>
      <c r="H401" s="38"/>
      <c r="I401" s="38"/>
      <c r="J401" s="45"/>
      <c r="K401" s="41"/>
      <c r="L401" s="46"/>
      <c r="M401" s="46"/>
      <c r="N401" s="47"/>
      <c r="O401" s="46"/>
      <c r="P401" s="41"/>
      <c r="Q401" s="41"/>
      <c r="R401" s="38"/>
    </row>
    <row r="402" spans="1:18" s="3" customFormat="1" ht="47.25" hidden="1" customHeight="1" outlineLevel="2" x14ac:dyDescent="0.25">
      <c r="A402" s="101">
        <f>A393+1</f>
        <v>83</v>
      </c>
      <c r="B402" s="110" t="s">
        <v>164</v>
      </c>
      <c r="C402" s="83" t="s">
        <v>412</v>
      </c>
      <c r="D402" s="83" t="s">
        <v>67</v>
      </c>
      <c r="E402" s="83" t="s">
        <v>67</v>
      </c>
      <c r="F402" s="112">
        <v>1050</v>
      </c>
      <c r="G402" s="81" t="s">
        <v>412</v>
      </c>
      <c r="H402" s="81"/>
      <c r="I402" s="81"/>
      <c r="J402" s="81"/>
      <c r="K402" s="81"/>
      <c r="L402" s="82">
        <v>44621</v>
      </c>
      <c r="M402" s="11" t="s">
        <v>769</v>
      </c>
      <c r="N402" s="48" t="s">
        <v>536</v>
      </c>
      <c r="O402" s="48" t="s">
        <v>520</v>
      </c>
      <c r="P402" s="48" t="s">
        <v>528</v>
      </c>
      <c r="Q402" s="87" t="s">
        <v>521</v>
      </c>
      <c r="R402" s="81" t="s">
        <v>597</v>
      </c>
    </row>
    <row r="403" spans="1:18" s="3" customFormat="1" ht="22.5" hidden="1" customHeight="1" outlineLevel="2" x14ac:dyDescent="0.25">
      <c r="A403" s="101"/>
      <c r="B403" s="110"/>
      <c r="C403" s="83"/>
      <c r="D403" s="83"/>
      <c r="E403" s="83"/>
      <c r="F403" s="112"/>
      <c r="G403" s="81"/>
      <c r="H403" s="81"/>
      <c r="I403" s="81"/>
      <c r="J403" s="81"/>
      <c r="K403" s="81"/>
      <c r="L403" s="82"/>
      <c r="M403" s="11"/>
      <c r="N403" s="11"/>
      <c r="O403" s="11"/>
      <c r="P403" s="11"/>
      <c r="Q403" s="87"/>
      <c r="R403" s="81"/>
    </row>
    <row r="404" spans="1:18" s="3" customFormat="1" ht="22.5" hidden="1" customHeight="1" outlineLevel="2" x14ac:dyDescent="0.25">
      <c r="A404" s="101"/>
      <c r="B404" s="110"/>
      <c r="C404" s="83"/>
      <c r="D404" s="83"/>
      <c r="E404" s="83"/>
      <c r="F404" s="112"/>
      <c r="G404" s="81"/>
      <c r="H404" s="81"/>
      <c r="I404" s="81"/>
      <c r="J404" s="81"/>
      <c r="K404" s="81"/>
      <c r="L404" s="82"/>
      <c r="M404" s="11"/>
      <c r="N404" s="11"/>
      <c r="O404" s="11"/>
      <c r="P404" s="11"/>
      <c r="Q404" s="87"/>
      <c r="R404" s="81"/>
    </row>
    <row r="405" spans="1:18" s="3" customFormat="1" ht="22.5" hidden="1" customHeight="1" outlineLevel="2" x14ac:dyDescent="0.25">
      <c r="A405" s="101"/>
      <c r="B405" s="110"/>
      <c r="C405" s="83"/>
      <c r="D405" s="83"/>
      <c r="E405" s="83"/>
      <c r="F405" s="112"/>
      <c r="G405" s="81"/>
      <c r="H405" s="81"/>
      <c r="I405" s="81"/>
      <c r="J405" s="81"/>
      <c r="K405" s="81"/>
      <c r="L405" s="82"/>
      <c r="M405" s="11"/>
      <c r="N405" s="11"/>
      <c r="O405" s="11"/>
      <c r="P405" s="11"/>
      <c r="Q405" s="87"/>
      <c r="R405" s="81"/>
    </row>
    <row r="406" spans="1:18" s="2" customFormat="1" ht="35.25" hidden="1" customHeight="1" outlineLevel="1" collapsed="1" x14ac:dyDescent="0.3">
      <c r="A406" s="35"/>
      <c r="B406" s="36" t="s">
        <v>166</v>
      </c>
      <c r="C406" s="37" t="s">
        <v>350</v>
      </c>
      <c r="D406" s="38"/>
      <c r="E406" s="44"/>
      <c r="F406" s="39">
        <f>F407</f>
        <v>3500</v>
      </c>
      <c r="G406" s="38"/>
      <c r="H406" s="38"/>
      <c r="I406" s="38"/>
      <c r="J406" s="45"/>
      <c r="K406" s="41"/>
      <c r="L406" s="46"/>
      <c r="M406" s="46"/>
      <c r="N406" s="47"/>
      <c r="O406" s="46"/>
      <c r="P406" s="41"/>
      <c r="Q406" s="41"/>
      <c r="R406" s="38"/>
    </row>
    <row r="407" spans="1:18" s="3" customFormat="1" ht="22.5" hidden="1" customHeight="1" outlineLevel="2" x14ac:dyDescent="0.25">
      <c r="A407" s="101">
        <f>A402+1</f>
        <v>84</v>
      </c>
      <c r="B407" s="110" t="s">
        <v>167</v>
      </c>
      <c r="C407" s="83" t="s">
        <v>413</v>
      </c>
      <c r="D407" s="83" t="s">
        <v>28</v>
      </c>
      <c r="E407" s="83" t="s">
        <v>583</v>
      </c>
      <c r="F407" s="112">
        <v>3500</v>
      </c>
      <c r="G407" s="81" t="s">
        <v>598</v>
      </c>
      <c r="H407" s="81"/>
      <c r="I407" s="81"/>
      <c r="J407" s="82">
        <v>44682</v>
      </c>
      <c r="K407" s="114">
        <v>200</v>
      </c>
      <c r="L407" s="82">
        <v>44621</v>
      </c>
      <c r="M407" s="11" t="s">
        <v>585</v>
      </c>
      <c r="N407" s="48" t="s">
        <v>536</v>
      </c>
      <c r="O407" s="48" t="s">
        <v>768</v>
      </c>
      <c r="P407" s="48" t="s">
        <v>528</v>
      </c>
      <c r="Q407" s="82">
        <v>44805</v>
      </c>
      <c r="R407" s="81" t="s">
        <v>599</v>
      </c>
    </row>
    <row r="408" spans="1:18" s="3" customFormat="1" ht="22.5" hidden="1" customHeight="1" outlineLevel="2" x14ac:dyDescent="0.25">
      <c r="A408" s="101"/>
      <c r="B408" s="110"/>
      <c r="C408" s="83"/>
      <c r="D408" s="83"/>
      <c r="E408" s="83"/>
      <c r="F408" s="112"/>
      <c r="G408" s="81"/>
      <c r="H408" s="81"/>
      <c r="I408" s="81"/>
      <c r="J408" s="82"/>
      <c r="K408" s="114"/>
      <c r="L408" s="82"/>
      <c r="M408" s="11" t="s">
        <v>587</v>
      </c>
      <c r="N408" s="48" t="s">
        <v>536</v>
      </c>
      <c r="O408" s="48" t="s">
        <v>768</v>
      </c>
      <c r="P408" s="48" t="s">
        <v>528</v>
      </c>
      <c r="Q408" s="82"/>
      <c r="R408" s="81"/>
    </row>
    <row r="409" spans="1:18" s="3" customFormat="1" ht="22.5" hidden="1" customHeight="1" outlineLevel="2" x14ac:dyDescent="0.25">
      <c r="A409" s="101"/>
      <c r="B409" s="110"/>
      <c r="C409" s="83"/>
      <c r="D409" s="83"/>
      <c r="E409" s="83"/>
      <c r="F409" s="112"/>
      <c r="G409" s="81"/>
      <c r="H409" s="81"/>
      <c r="I409" s="81"/>
      <c r="J409" s="82"/>
      <c r="K409" s="114"/>
      <c r="L409" s="82"/>
      <c r="M409" s="11"/>
      <c r="N409" s="11"/>
      <c r="O409" s="11"/>
      <c r="P409" s="11"/>
      <c r="Q409" s="82"/>
      <c r="R409" s="81"/>
    </row>
    <row r="410" spans="1:18" s="3" customFormat="1" ht="22.5" hidden="1" customHeight="1" outlineLevel="2" x14ac:dyDescent="0.25">
      <c r="A410" s="101"/>
      <c r="B410" s="110"/>
      <c r="C410" s="83"/>
      <c r="D410" s="83"/>
      <c r="E410" s="83"/>
      <c r="F410" s="112"/>
      <c r="G410" s="81"/>
      <c r="H410" s="81"/>
      <c r="I410" s="81"/>
      <c r="J410" s="82"/>
      <c r="K410" s="114"/>
      <c r="L410" s="82"/>
      <c r="M410" s="11"/>
      <c r="N410" s="11"/>
      <c r="O410" s="11"/>
      <c r="P410" s="11"/>
      <c r="Q410" s="82"/>
      <c r="R410" s="81"/>
    </row>
    <row r="411" spans="1:18" s="2" customFormat="1" ht="35.25" hidden="1" customHeight="1" outlineLevel="1" collapsed="1" x14ac:dyDescent="0.3">
      <c r="A411" s="35"/>
      <c r="B411" s="36" t="s">
        <v>170</v>
      </c>
      <c r="C411" s="37" t="s">
        <v>351</v>
      </c>
      <c r="D411" s="38"/>
      <c r="E411" s="44"/>
      <c r="F411" s="39">
        <f>F412</f>
        <v>5450</v>
      </c>
      <c r="G411" s="38"/>
      <c r="H411" s="38"/>
      <c r="I411" s="38"/>
      <c r="J411" s="45"/>
      <c r="K411" s="41"/>
      <c r="L411" s="46"/>
      <c r="M411" s="46"/>
      <c r="N411" s="47"/>
      <c r="O411" s="46"/>
      <c r="P411" s="41"/>
      <c r="Q411" s="41"/>
      <c r="R411" s="38"/>
    </row>
    <row r="412" spans="1:18" s="3" customFormat="1" ht="22.5" hidden="1" customHeight="1" outlineLevel="1" x14ac:dyDescent="0.25">
      <c r="A412" s="101">
        <f>A407+1</f>
        <v>85</v>
      </c>
      <c r="B412" s="110" t="s">
        <v>171</v>
      </c>
      <c r="C412" s="83" t="s">
        <v>414</v>
      </c>
      <c r="D412" s="83" t="s">
        <v>65</v>
      </c>
      <c r="E412" s="83" t="s">
        <v>65</v>
      </c>
      <c r="F412" s="112">
        <v>5450</v>
      </c>
      <c r="G412" s="81" t="s">
        <v>600</v>
      </c>
      <c r="H412" s="114">
        <v>255</v>
      </c>
      <c r="I412" s="81" t="s">
        <v>601</v>
      </c>
      <c r="J412" s="81"/>
      <c r="K412" s="81"/>
      <c r="L412" s="82">
        <v>44621</v>
      </c>
      <c r="M412" s="11" t="s">
        <v>770</v>
      </c>
      <c r="N412" s="34">
        <v>44697</v>
      </c>
      <c r="O412" s="34">
        <v>44713</v>
      </c>
      <c r="P412" s="34">
        <v>44752</v>
      </c>
      <c r="Q412" s="82">
        <v>44835</v>
      </c>
      <c r="R412" s="81" t="s">
        <v>602</v>
      </c>
    </row>
    <row r="413" spans="1:18" s="3" customFormat="1" ht="39" hidden="1" customHeight="1" outlineLevel="1" x14ac:dyDescent="0.25">
      <c r="A413" s="101"/>
      <c r="B413" s="110"/>
      <c r="C413" s="83"/>
      <c r="D413" s="83"/>
      <c r="E413" s="83"/>
      <c r="F413" s="112"/>
      <c r="G413" s="81"/>
      <c r="H413" s="114"/>
      <c r="I413" s="81"/>
      <c r="J413" s="81"/>
      <c r="K413" s="81"/>
      <c r="L413" s="82"/>
      <c r="M413" s="11" t="s">
        <v>771</v>
      </c>
      <c r="N413" s="34">
        <v>44697</v>
      </c>
      <c r="O413" s="34">
        <v>44713</v>
      </c>
      <c r="P413" s="34">
        <v>44752</v>
      </c>
      <c r="Q413" s="82"/>
      <c r="R413" s="81"/>
    </row>
    <row r="414" spans="1:18" s="3" customFormat="1" ht="32.25" hidden="1" customHeight="1" outlineLevel="1" x14ac:dyDescent="0.25">
      <c r="A414" s="101"/>
      <c r="B414" s="110"/>
      <c r="C414" s="83"/>
      <c r="D414" s="83"/>
      <c r="E414" s="83"/>
      <c r="F414" s="112"/>
      <c r="G414" s="81"/>
      <c r="H414" s="114"/>
      <c r="I414" s="81"/>
      <c r="J414" s="81"/>
      <c r="K414" s="81"/>
      <c r="L414" s="82"/>
      <c r="M414" s="11" t="s">
        <v>772</v>
      </c>
      <c r="N414" s="34">
        <v>44697</v>
      </c>
      <c r="O414" s="34">
        <v>44713</v>
      </c>
      <c r="P414" s="34">
        <v>44752</v>
      </c>
      <c r="Q414" s="82"/>
      <c r="R414" s="81"/>
    </row>
    <row r="415" spans="1:18" s="3" customFormat="1" ht="36" hidden="1" customHeight="1" outlineLevel="1" x14ac:dyDescent="0.25">
      <c r="A415" s="101"/>
      <c r="B415" s="110"/>
      <c r="C415" s="83"/>
      <c r="D415" s="83"/>
      <c r="E415" s="83"/>
      <c r="F415" s="112"/>
      <c r="G415" s="81"/>
      <c r="H415" s="114"/>
      <c r="I415" s="81"/>
      <c r="J415" s="81"/>
      <c r="K415" s="81"/>
      <c r="L415" s="82"/>
      <c r="M415" s="11" t="s">
        <v>773</v>
      </c>
      <c r="N415" s="34">
        <v>44697</v>
      </c>
      <c r="O415" s="34">
        <v>44713</v>
      </c>
      <c r="P415" s="34">
        <v>44752</v>
      </c>
      <c r="Q415" s="82"/>
      <c r="R415" s="81"/>
    </row>
    <row r="416" spans="1:18" collapsed="1" x14ac:dyDescent="0.25">
      <c r="F416" s="5"/>
    </row>
    <row r="417" spans="6:6" x14ac:dyDescent="0.25">
      <c r="F417" s="5"/>
    </row>
    <row r="418" spans="6:6" x14ac:dyDescent="0.25">
      <c r="F418" s="5"/>
    </row>
    <row r="419" spans="6:6" x14ac:dyDescent="0.25">
      <c r="F419" s="5"/>
    </row>
    <row r="420" spans="6:6" x14ac:dyDescent="0.25">
      <c r="F420" s="5"/>
    </row>
    <row r="421" spans="6:6" x14ac:dyDescent="0.25">
      <c r="F421" s="5"/>
    </row>
    <row r="422" spans="6:6" x14ac:dyDescent="0.25">
      <c r="F422" s="5"/>
    </row>
    <row r="423" spans="6:6" x14ac:dyDescent="0.25">
      <c r="F423" s="5"/>
    </row>
    <row r="424" spans="6:6" x14ac:dyDescent="0.25">
      <c r="F424" s="5"/>
    </row>
    <row r="425" spans="6:6" x14ac:dyDescent="0.25">
      <c r="F425" s="5"/>
    </row>
    <row r="426" spans="6:6" x14ac:dyDescent="0.25">
      <c r="F426" s="5"/>
    </row>
    <row r="427" spans="6:6" x14ac:dyDescent="0.25">
      <c r="F427" s="5"/>
    </row>
    <row r="428" spans="6:6" x14ac:dyDescent="0.25">
      <c r="F428" s="5"/>
    </row>
    <row r="429" spans="6:6" x14ac:dyDescent="0.25">
      <c r="F429" s="5"/>
    </row>
    <row r="430" spans="6:6" x14ac:dyDescent="0.25">
      <c r="F430" s="5"/>
    </row>
    <row r="431" spans="6:6" x14ac:dyDescent="0.25">
      <c r="F431" s="5"/>
    </row>
    <row r="432" spans="6:6" x14ac:dyDescent="0.25">
      <c r="F432" s="5"/>
    </row>
    <row r="433" spans="6:6" x14ac:dyDescent="0.25">
      <c r="F433" s="5"/>
    </row>
    <row r="434" spans="6:6" x14ac:dyDescent="0.25">
      <c r="F434" s="5"/>
    </row>
    <row r="435" spans="6:6" x14ac:dyDescent="0.25">
      <c r="F435" s="5"/>
    </row>
    <row r="436" spans="6:6" x14ac:dyDescent="0.25">
      <c r="F436" s="5"/>
    </row>
    <row r="437" spans="6:6" x14ac:dyDescent="0.25">
      <c r="F437" s="5"/>
    </row>
  </sheetData>
  <mergeCells count="1365">
    <mergeCell ref="J346:J349"/>
    <mergeCell ref="K346:K349"/>
    <mergeCell ref="L346:L349"/>
    <mergeCell ref="Q346:Q349"/>
    <mergeCell ref="R346:R349"/>
    <mergeCell ref="B5:D5"/>
    <mergeCell ref="Q341:Q344"/>
    <mergeCell ref="R341:R344"/>
    <mergeCell ref="B346:B349"/>
    <mergeCell ref="C346:C349"/>
    <mergeCell ref="D346:D349"/>
    <mergeCell ref="E346:E349"/>
    <mergeCell ref="F346:F349"/>
    <mergeCell ref="G346:G349"/>
    <mergeCell ref="H346:H349"/>
    <mergeCell ref="I346:I349"/>
    <mergeCell ref="G341:G344"/>
    <mergeCell ref="H341:H344"/>
    <mergeCell ref="I341:I344"/>
    <mergeCell ref="J341:J344"/>
    <mergeCell ref="K341:K344"/>
    <mergeCell ref="L341:L344"/>
    <mergeCell ref="J336:J339"/>
    <mergeCell ref="K336:K339"/>
    <mergeCell ref="L336:L339"/>
    <mergeCell ref="Q336:Q339"/>
    <mergeCell ref="R336:R339"/>
    <mergeCell ref="Q331:Q334"/>
    <mergeCell ref="R331:R334"/>
    <mergeCell ref="B336:B339"/>
    <mergeCell ref="C336:C339"/>
    <mergeCell ref="D336:D339"/>
    <mergeCell ref="J412:J415"/>
    <mergeCell ref="K412:K415"/>
    <mergeCell ref="L412:L415"/>
    <mergeCell ref="Q412:Q415"/>
    <mergeCell ref="R412:R415"/>
    <mergeCell ref="B341:B344"/>
    <mergeCell ref="C341:C344"/>
    <mergeCell ref="D341:D344"/>
    <mergeCell ref="E341:E344"/>
    <mergeCell ref="F341:F344"/>
    <mergeCell ref="D412:D415"/>
    <mergeCell ref="E412:E415"/>
    <mergeCell ref="F412:F415"/>
    <mergeCell ref="G412:G415"/>
    <mergeCell ref="H412:H415"/>
    <mergeCell ref="I412:I415"/>
    <mergeCell ref="I407:I410"/>
    <mergeCell ref="J407:J410"/>
    <mergeCell ref="K407:K410"/>
    <mergeCell ref="L407:L410"/>
    <mergeCell ref="Q407:Q410"/>
    <mergeCell ref="R407:R410"/>
    <mergeCell ref="J402:J405"/>
    <mergeCell ref="K402:K405"/>
    <mergeCell ref="L402:L405"/>
    <mergeCell ref="Q402:Q405"/>
    <mergeCell ref="R402:R405"/>
    <mergeCell ref="D407:D410"/>
    <mergeCell ref="E407:E410"/>
    <mergeCell ref="F407:F410"/>
    <mergeCell ref="G407:G410"/>
    <mergeCell ref="H407:H410"/>
    <mergeCell ref="D402:D405"/>
    <mergeCell ref="E402:E405"/>
    <mergeCell ref="F402:F405"/>
    <mergeCell ref="G402:G405"/>
    <mergeCell ref="H402:H405"/>
    <mergeCell ref="I402:I405"/>
    <mergeCell ref="I393:I400"/>
    <mergeCell ref="J393:J400"/>
    <mergeCell ref="K393:K400"/>
    <mergeCell ref="L393:L400"/>
    <mergeCell ref="Q393:Q400"/>
    <mergeCell ref="R393:R400"/>
    <mergeCell ref="L388:L391"/>
    <mergeCell ref="Q388:Q391"/>
    <mergeCell ref="R388:R391"/>
    <mergeCell ref="B393:B400"/>
    <mergeCell ref="C393:C400"/>
    <mergeCell ref="D393:D400"/>
    <mergeCell ref="E393:E400"/>
    <mergeCell ref="F393:F400"/>
    <mergeCell ref="G393:G400"/>
    <mergeCell ref="H393:H400"/>
    <mergeCell ref="D388:D391"/>
    <mergeCell ref="E388:E391"/>
    <mergeCell ref="F388:F391"/>
    <mergeCell ref="G388:G391"/>
    <mergeCell ref="H388:H391"/>
    <mergeCell ref="I388:I391"/>
    <mergeCell ref="J388:J391"/>
    <mergeCell ref="K388:K391"/>
    <mergeCell ref="L382:L385"/>
    <mergeCell ref="J377:J380"/>
    <mergeCell ref="K377:K380"/>
    <mergeCell ref="L377:L380"/>
    <mergeCell ref="D382:D385"/>
    <mergeCell ref="E382:E385"/>
    <mergeCell ref="F382:F385"/>
    <mergeCell ref="K372:K375"/>
    <mergeCell ref="L372:L375"/>
    <mergeCell ref="Q372:Q375"/>
    <mergeCell ref="R372:R375"/>
    <mergeCell ref="D377:D380"/>
    <mergeCell ref="E377:E380"/>
    <mergeCell ref="F377:F380"/>
    <mergeCell ref="G377:G380"/>
    <mergeCell ref="H377:H380"/>
    <mergeCell ref="I377:I380"/>
    <mergeCell ref="E357:E360"/>
    <mergeCell ref="F357:F360"/>
    <mergeCell ref="G357:G360"/>
    <mergeCell ref="K357:K360"/>
    <mergeCell ref="I357:I360"/>
    <mergeCell ref="L367:L370"/>
    <mergeCell ref="Q367:Q370"/>
    <mergeCell ref="R367:R370"/>
    <mergeCell ref="D372:D375"/>
    <mergeCell ref="E372:E375"/>
    <mergeCell ref="F372:F375"/>
    <mergeCell ref="G372:G375"/>
    <mergeCell ref="H372:H375"/>
    <mergeCell ref="I372:I375"/>
    <mergeCell ref="J372:J375"/>
    <mergeCell ref="Q382:Q385"/>
    <mergeCell ref="R382:R385"/>
    <mergeCell ref="Q377:Q380"/>
    <mergeCell ref="R377:R380"/>
    <mergeCell ref="D367:D370"/>
    <mergeCell ref="E367:E370"/>
    <mergeCell ref="F367:F370"/>
    <mergeCell ref="G367:G370"/>
    <mergeCell ref="H367:H370"/>
    <mergeCell ref="I367:I370"/>
    <mergeCell ref="J367:J370"/>
    <mergeCell ref="K367:K370"/>
    <mergeCell ref="G382:G385"/>
    <mergeCell ref="H382:H385"/>
    <mergeCell ref="I382:I385"/>
    <mergeCell ref="J382:J385"/>
    <mergeCell ref="K382:K385"/>
    <mergeCell ref="I352:I355"/>
    <mergeCell ref="J352:J355"/>
    <mergeCell ref="K352:K355"/>
    <mergeCell ref="L352:L355"/>
    <mergeCell ref="Q352:Q355"/>
    <mergeCell ref="R352:R355"/>
    <mergeCell ref="D352:D355"/>
    <mergeCell ref="E352:E355"/>
    <mergeCell ref="F352:F355"/>
    <mergeCell ref="G352:G355"/>
    <mergeCell ref="H352:H355"/>
    <mergeCell ref="Q362:Q365"/>
    <mergeCell ref="R362:R365"/>
    <mergeCell ref="Q357:Q360"/>
    <mergeCell ref="R357:R360"/>
    <mergeCell ref="E336:E339"/>
    <mergeCell ref="F336:F339"/>
    <mergeCell ref="G336:G339"/>
    <mergeCell ref="H336:H339"/>
    <mergeCell ref="I336:I339"/>
    <mergeCell ref="G362:G365"/>
    <mergeCell ref="H362:H365"/>
    <mergeCell ref="I362:I365"/>
    <mergeCell ref="J362:J365"/>
    <mergeCell ref="K362:K365"/>
    <mergeCell ref="L362:L365"/>
    <mergeCell ref="J357:J360"/>
    <mergeCell ref="L357:L360"/>
    <mergeCell ref="D362:D365"/>
    <mergeCell ref="E362:E365"/>
    <mergeCell ref="F362:F365"/>
    <mergeCell ref="D357:D360"/>
    <mergeCell ref="K326:K329"/>
    <mergeCell ref="L326:L329"/>
    <mergeCell ref="Q326:Q329"/>
    <mergeCell ref="R326:R329"/>
    <mergeCell ref="B331:B334"/>
    <mergeCell ref="C331:C334"/>
    <mergeCell ref="D331:D334"/>
    <mergeCell ref="E331:E334"/>
    <mergeCell ref="F331:F334"/>
    <mergeCell ref="K320:K323"/>
    <mergeCell ref="L320:L323"/>
    <mergeCell ref="Q320:Q323"/>
    <mergeCell ref="R320:R323"/>
    <mergeCell ref="D326:D329"/>
    <mergeCell ref="E326:E329"/>
    <mergeCell ref="F326:F329"/>
    <mergeCell ref="G326:G329"/>
    <mergeCell ref="H326:H329"/>
    <mergeCell ref="I326:I329"/>
    <mergeCell ref="D320:D323"/>
    <mergeCell ref="E320:E323"/>
    <mergeCell ref="F320:F323"/>
    <mergeCell ref="G320:G323"/>
    <mergeCell ref="H320:H323"/>
    <mergeCell ref="I320:I323"/>
    <mergeCell ref="J320:J323"/>
    <mergeCell ref="M326:M329"/>
    <mergeCell ref="N326:N329"/>
    <mergeCell ref="O326:O329"/>
    <mergeCell ref="P326:P329"/>
    <mergeCell ref="D315:D318"/>
    <mergeCell ref="E315:E318"/>
    <mergeCell ref="F315:F318"/>
    <mergeCell ref="G315:G318"/>
    <mergeCell ref="H315:H318"/>
    <mergeCell ref="I315:I318"/>
    <mergeCell ref="J315:J318"/>
    <mergeCell ref="K315:K318"/>
    <mergeCell ref="G331:G334"/>
    <mergeCell ref="H331:H334"/>
    <mergeCell ref="I331:I334"/>
    <mergeCell ref="J331:J334"/>
    <mergeCell ref="K331:K334"/>
    <mergeCell ref="K310:K313"/>
    <mergeCell ref="L310:L313"/>
    <mergeCell ref="J305:J308"/>
    <mergeCell ref="K305:K308"/>
    <mergeCell ref="L305:L308"/>
    <mergeCell ref="D310:D313"/>
    <mergeCell ref="E310:E313"/>
    <mergeCell ref="F310:F313"/>
    <mergeCell ref="D305:D308"/>
    <mergeCell ref="E305:E308"/>
    <mergeCell ref="F305:F308"/>
    <mergeCell ref="G305:G308"/>
    <mergeCell ref="H305:H308"/>
    <mergeCell ref="I305:I308"/>
    <mergeCell ref="L315:L318"/>
    <mergeCell ref="I310:I313"/>
    <mergeCell ref="J310:J313"/>
    <mergeCell ref="L331:L334"/>
    <mergeCell ref="J326:J329"/>
    <mergeCell ref="Q315:Q318"/>
    <mergeCell ref="R315:R318"/>
    <mergeCell ref="I300:I303"/>
    <mergeCell ref="J300:J303"/>
    <mergeCell ref="K300:K303"/>
    <mergeCell ref="L300:L303"/>
    <mergeCell ref="Q300:Q303"/>
    <mergeCell ref="R300:R303"/>
    <mergeCell ref="B305:B308"/>
    <mergeCell ref="C305:C308"/>
    <mergeCell ref="Q310:Q313"/>
    <mergeCell ref="R310:R313"/>
    <mergeCell ref="Q305:Q308"/>
    <mergeCell ref="R305:R308"/>
    <mergeCell ref="J295:J298"/>
    <mergeCell ref="K295:K298"/>
    <mergeCell ref="L295:L298"/>
    <mergeCell ref="Q295:Q298"/>
    <mergeCell ref="R295:R298"/>
    <mergeCell ref="D300:D303"/>
    <mergeCell ref="E300:E303"/>
    <mergeCell ref="F300:F303"/>
    <mergeCell ref="G300:G303"/>
    <mergeCell ref="H300:H303"/>
    <mergeCell ref="D295:D298"/>
    <mergeCell ref="E295:E298"/>
    <mergeCell ref="F295:F298"/>
    <mergeCell ref="G295:G298"/>
    <mergeCell ref="H295:H298"/>
    <mergeCell ref="I295:I298"/>
    <mergeCell ref="G310:G313"/>
    <mergeCell ref="H310:H313"/>
    <mergeCell ref="J290:J293"/>
    <mergeCell ref="K290:K293"/>
    <mergeCell ref="L290:L293"/>
    <mergeCell ref="Q290:Q293"/>
    <mergeCell ref="R290:R293"/>
    <mergeCell ref="J284:J287"/>
    <mergeCell ref="K284:K287"/>
    <mergeCell ref="L284:L287"/>
    <mergeCell ref="Q284:Q287"/>
    <mergeCell ref="R284:R287"/>
    <mergeCell ref="D290:D293"/>
    <mergeCell ref="E290:E293"/>
    <mergeCell ref="F290:F293"/>
    <mergeCell ref="G290:G293"/>
    <mergeCell ref="H290:H293"/>
    <mergeCell ref="D284:D287"/>
    <mergeCell ref="E284:E287"/>
    <mergeCell ref="F284:F287"/>
    <mergeCell ref="G284:G287"/>
    <mergeCell ref="H284:H287"/>
    <mergeCell ref="I284:I287"/>
    <mergeCell ref="Q280:Q283"/>
    <mergeCell ref="R280:R283"/>
    <mergeCell ref="J275:J278"/>
    <mergeCell ref="K275:K278"/>
    <mergeCell ref="L275:L278"/>
    <mergeCell ref="Q275:Q278"/>
    <mergeCell ref="R275:R278"/>
    <mergeCell ref="D280:D283"/>
    <mergeCell ref="E280:E283"/>
    <mergeCell ref="F280:F283"/>
    <mergeCell ref="G280:G283"/>
    <mergeCell ref="H280:H283"/>
    <mergeCell ref="K270:K273"/>
    <mergeCell ref="L270:L273"/>
    <mergeCell ref="Q270:Q273"/>
    <mergeCell ref="R270:R273"/>
    <mergeCell ref="D275:D278"/>
    <mergeCell ref="E275:E278"/>
    <mergeCell ref="F275:F278"/>
    <mergeCell ref="G275:G278"/>
    <mergeCell ref="H275:H278"/>
    <mergeCell ref="I275:I278"/>
    <mergeCell ref="Q265:Q268"/>
    <mergeCell ref="R265:R268"/>
    <mergeCell ref="D270:D273"/>
    <mergeCell ref="E270:E273"/>
    <mergeCell ref="F270:F273"/>
    <mergeCell ref="G270:G273"/>
    <mergeCell ref="H270:H273"/>
    <mergeCell ref="I270:I273"/>
    <mergeCell ref="J270:J273"/>
    <mergeCell ref="Q260:Q263"/>
    <mergeCell ref="R260:R263"/>
    <mergeCell ref="D265:D268"/>
    <mergeCell ref="E265:E268"/>
    <mergeCell ref="F265:F268"/>
    <mergeCell ref="G265:G268"/>
    <mergeCell ref="K265:K268"/>
    <mergeCell ref="I265:I268"/>
    <mergeCell ref="J265:J268"/>
    <mergeCell ref="D260:D263"/>
    <mergeCell ref="E260:E263"/>
    <mergeCell ref="F260:F263"/>
    <mergeCell ref="G260:G263"/>
    <mergeCell ref="H260:H263"/>
    <mergeCell ref="I260:I263"/>
    <mergeCell ref="J260:J263"/>
    <mergeCell ref="K260:K263"/>
    <mergeCell ref="L260:L263"/>
    <mergeCell ref="D250:D253"/>
    <mergeCell ref="E250:E253"/>
    <mergeCell ref="F250:F253"/>
    <mergeCell ref="G250:G253"/>
    <mergeCell ref="H250:H253"/>
    <mergeCell ref="B254:B257"/>
    <mergeCell ref="C254:C257"/>
    <mergeCell ref="D254:D257"/>
    <mergeCell ref="E254:E257"/>
    <mergeCell ref="F254:F257"/>
    <mergeCell ref="G254:G257"/>
    <mergeCell ref="L245:L248"/>
    <mergeCell ref="Q245:Q248"/>
    <mergeCell ref="B245:B248"/>
    <mergeCell ref="C245:C248"/>
    <mergeCell ref="B250:B253"/>
    <mergeCell ref="C250:C253"/>
    <mergeCell ref="H254:H257"/>
    <mergeCell ref="I254:I257"/>
    <mergeCell ref="J254:J257"/>
    <mergeCell ref="K254:K257"/>
    <mergeCell ref="L254:L257"/>
    <mergeCell ref="Q254:Q257"/>
    <mergeCell ref="K250:K253"/>
    <mergeCell ref="L250:L253"/>
    <mergeCell ref="Q250:Q253"/>
    <mergeCell ref="R254:R257"/>
    <mergeCell ref="R250:R253"/>
    <mergeCell ref="H241:H244"/>
    <mergeCell ref="I241:I244"/>
    <mergeCell ref="J241:J244"/>
    <mergeCell ref="K241:K244"/>
    <mergeCell ref="L241:L244"/>
    <mergeCell ref="R245:R248"/>
    <mergeCell ref="B231:B234"/>
    <mergeCell ref="C231:C234"/>
    <mergeCell ref="D231:D234"/>
    <mergeCell ref="E231:E234"/>
    <mergeCell ref="F231:F234"/>
    <mergeCell ref="G231:G234"/>
    <mergeCell ref="I237:I240"/>
    <mergeCell ref="J237:J240"/>
    <mergeCell ref="K237:K240"/>
    <mergeCell ref="L237:L240"/>
    <mergeCell ref="Q237:Q240"/>
    <mergeCell ref="Q241:Q244"/>
    <mergeCell ref="R241:R244"/>
    <mergeCell ref="D245:D248"/>
    <mergeCell ref="E245:E248"/>
    <mergeCell ref="F245:F248"/>
    <mergeCell ref="G245:G248"/>
    <mergeCell ref="H245:H248"/>
    <mergeCell ref="I245:I248"/>
    <mergeCell ref="J245:J248"/>
    <mergeCell ref="K245:K248"/>
    <mergeCell ref="I250:I253"/>
    <mergeCell ref="J250:J253"/>
    <mergeCell ref="R226:R229"/>
    <mergeCell ref="D237:D240"/>
    <mergeCell ref="E237:E240"/>
    <mergeCell ref="F237:F240"/>
    <mergeCell ref="G237:G240"/>
    <mergeCell ref="H237:H240"/>
    <mergeCell ref="K221:K224"/>
    <mergeCell ref="L221:L224"/>
    <mergeCell ref="Q221:Q224"/>
    <mergeCell ref="R221:R224"/>
    <mergeCell ref="D226:D229"/>
    <mergeCell ref="E226:E229"/>
    <mergeCell ref="F226:F229"/>
    <mergeCell ref="G226:G229"/>
    <mergeCell ref="H226:H229"/>
    <mergeCell ref="I226:I229"/>
    <mergeCell ref="E221:E224"/>
    <mergeCell ref="F221:F224"/>
    <mergeCell ref="G221:G224"/>
    <mergeCell ref="H221:H224"/>
    <mergeCell ref="I221:I224"/>
    <mergeCell ref="J221:J224"/>
    <mergeCell ref="R231:R234"/>
    <mergeCell ref="R237:R240"/>
    <mergeCell ref="H231:H234"/>
    <mergeCell ref="I231:I234"/>
    <mergeCell ref="J231:J234"/>
    <mergeCell ref="K231:K234"/>
    <mergeCell ref="L231:L234"/>
    <mergeCell ref="Q231:Q234"/>
    <mergeCell ref="B407:B410"/>
    <mergeCell ref="C407:C410"/>
    <mergeCell ref="B412:B415"/>
    <mergeCell ref="C412:C415"/>
    <mergeCell ref="B402:B405"/>
    <mergeCell ref="C402:C405"/>
    <mergeCell ref="B372:B375"/>
    <mergeCell ref="C372:C375"/>
    <mergeCell ref="B377:B380"/>
    <mergeCell ref="C377:C380"/>
    <mergeCell ref="B388:B391"/>
    <mergeCell ref="C388:C391"/>
    <mergeCell ref="B326:B329"/>
    <mergeCell ref="C326:C329"/>
    <mergeCell ref="B352:B355"/>
    <mergeCell ref="C352:C355"/>
    <mergeCell ref="B367:B370"/>
    <mergeCell ref="C367:C370"/>
    <mergeCell ref="B357:B360"/>
    <mergeCell ref="C357:C360"/>
    <mergeCell ref="B362:B365"/>
    <mergeCell ref="C362:C365"/>
    <mergeCell ref="B382:B385"/>
    <mergeCell ref="C382:C385"/>
    <mergeCell ref="B315:B318"/>
    <mergeCell ref="C315:C318"/>
    <mergeCell ref="B320:B323"/>
    <mergeCell ref="C320:C323"/>
    <mergeCell ref="B290:B293"/>
    <mergeCell ref="C290:C293"/>
    <mergeCell ref="B295:B298"/>
    <mergeCell ref="C295:C298"/>
    <mergeCell ref="B300:B303"/>
    <mergeCell ref="C300:C303"/>
    <mergeCell ref="B275:B278"/>
    <mergeCell ref="C275:C278"/>
    <mergeCell ref="B280:B283"/>
    <mergeCell ref="C280:C283"/>
    <mergeCell ref="B284:B287"/>
    <mergeCell ref="C284:C287"/>
    <mergeCell ref="B260:B263"/>
    <mergeCell ref="C260:C263"/>
    <mergeCell ref="B265:B268"/>
    <mergeCell ref="C265:C268"/>
    <mergeCell ref="B270:B273"/>
    <mergeCell ref="C270:C273"/>
    <mergeCell ref="B310:B313"/>
    <mergeCell ref="C310:C313"/>
    <mergeCell ref="B226:B229"/>
    <mergeCell ref="C226:C229"/>
    <mergeCell ref="B237:B240"/>
    <mergeCell ref="C237:C240"/>
    <mergeCell ref="B241:B244"/>
    <mergeCell ref="C241:C244"/>
    <mergeCell ref="B221:B224"/>
    <mergeCell ref="C221:C224"/>
    <mergeCell ref="D221:D224"/>
    <mergeCell ref="H210:H213"/>
    <mergeCell ref="I210:I213"/>
    <mergeCell ref="J210:J213"/>
    <mergeCell ref="K210:K213"/>
    <mergeCell ref="L210:L213"/>
    <mergeCell ref="Q210:Q213"/>
    <mergeCell ref="K215:K218"/>
    <mergeCell ref="L215:L218"/>
    <mergeCell ref="Q215:Q218"/>
    <mergeCell ref="B210:B213"/>
    <mergeCell ref="C210:C213"/>
    <mergeCell ref="D210:D213"/>
    <mergeCell ref="E210:E213"/>
    <mergeCell ref="F210:F213"/>
    <mergeCell ref="G210:G213"/>
    <mergeCell ref="J226:J229"/>
    <mergeCell ref="K226:K229"/>
    <mergeCell ref="L226:L229"/>
    <mergeCell ref="Q226:Q229"/>
    <mergeCell ref="D241:D244"/>
    <mergeCell ref="E241:E244"/>
    <mergeCell ref="F241:F244"/>
    <mergeCell ref="G241:G244"/>
    <mergeCell ref="R206:R209"/>
    <mergeCell ref="B215:B218"/>
    <mergeCell ref="C215:C218"/>
    <mergeCell ref="D215:D218"/>
    <mergeCell ref="E215:E218"/>
    <mergeCell ref="F215:F218"/>
    <mergeCell ref="G215:G218"/>
    <mergeCell ref="H215:H218"/>
    <mergeCell ref="I215:I218"/>
    <mergeCell ref="J215:J218"/>
    <mergeCell ref="H206:H209"/>
    <mergeCell ref="I206:I209"/>
    <mergeCell ref="J206:J209"/>
    <mergeCell ref="K206:K209"/>
    <mergeCell ref="L206:L209"/>
    <mergeCell ref="Q206:Q209"/>
    <mergeCell ref="K201:K204"/>
    <mergeCell ref="L201:L204"/>
    <mergeCell ref="Q201:Q204"/>
    <mergeCell ref="R201:R204"/>
    <mergeCell ref="B206:B209"/>
    <mergeCell ref="C206:C209"/>
    <mergeCell ref="D206:D209"/>
    <mergeCell ref="E206:E209"/>
    <mergeCell ref="F206:F209"/>
    <mergeCell ref="G206:G209"/>
    <mergeCell ref="R210:R213"/>
    <mergeCell ref="R215:R218"/>
    <mergeCell ref="R196:R199"/>
    <mergeCell ref="B201:B204"/>
    <mergeCell ref="C201:C204"/>
    <mergeCell ref="D201:D204"/>
    <mergeCell ref="E201:E204"/>
    <mergeCell ref="F201:F204"/>
    <mergeCell ref="G201:G204"/>
    <mergeCell ref="H201:H204"/>
    <mergeCell ref="I201:I204"/>
    <mergeCell ref="J201:J204"/>
    <mergeCell ref="H196:H199"/>
    <mergeCell ref="I196:I199"/>
    <mergeCell ref="J196:J199"/>
    <mergeCell ref="K196:K199"/>
    <mergeCell ref="L196:L199"/>
    <mergeCell ref="Q196:Q199"/>
    <mergeCell ref="K191:K194"/>
    <mergeCell ref="L191:L194"/>
    <mergeCell ref="Q191:Q194"/>
    <mergeCell ref="R191:R194"/>
    <mergeCell ref="B196:B199"/>
    <mergeCell ref="C196:C199"/>
    <mergeCell ref="D196:D199"/>
    <mergeCell ref="E196:E199"/>
    <mergeCell ref="F196:F199"/>
    <mergeCell ref="G196:G199"/>
    <mergeCell ref="R186:R189"/>
    <mergeCell ref="B191:B194"/>
    <mergeCell ref="C191:C194"/>
    <mergeCell ref="D191:D194"/>
    <mergeCell ref="E191:E194"/>
    <mergeCell ref="F191:F194"/>
    <mergeCell ref="G191:G194"/>
    <mergeCell ref="H191:H194"/>
    <mergeCell ref="I191:I194"/>
    <mergeCell ref="J191:J194"/>
    <mergeCell ref="H186:H189"/>
    <mergeCell ref="I186:I189"/>
    <mergeCell ref="J186:J189"/>
    <mergeCell ref="K186:K189"/>
    <mergeCell ref="L186:L189"/>
    <mergeCell ref="Q186:Q189"/>
    <mergeCell ref="B186:B189"/>
    <mergeCell ref="C186:C189"/>
    <mergeCell ref="D186:D189"/>
    <mergeCell ref="E186:E189"/>
    <mergeCell ref="F186:F189"/>
    <mergeCell ref="G186:G189"/>
    <mergeCell ref="M186:M189"/>
    <mergeCell ref="J176:J179"/>
    <mergeCell ref="K176:K179"/>
    <mergeCell ref="L176:L179"/>
    <mergeCell ref="Q176:Q179"/>
    <mergeCell ref="R162:R169"/>
    <mergeCell ref="R176:R183"/>
    <mergeCell ref="H180:H183"/>
    <mergeCell ref="J180:J183"/>
    <mergeCell ref="Q180:Q183"/>
    <mergeCell ref="K171:K174"/>
    <mergeCell ref="L171:L174"/>
    <mergeCell ref="Q171:Q174"/>
    <mergeCell ref="R171:R174"/>
    <mergeCell ref="D176:D179"/>
    <mergeCell ref="E176:E179"/>
    <mergeCell ref="F176:F179"/>
    <mergeCell ref="G176:G179"/>
    <mergeCell ref="H176:H179"/>
    <mergeCell ref="I176:I179"/>
    <mergeCell ref="J156:J159"/>
    <mergeCell ref="K156:K159"/>
    <mergeCell ref="L156:L159"/>
    <mergeCell ref="Q156:Q159"/>
    <mergeCell ref="L166:L169"/>
    <mergeCell ref="Q166:Q169"/>
    <mergeCell ref="D171:D174"/>
    <mergeCell ref="E171:E174"/>
    <mergeCell ref="F171:F174"/>
    <mergeCell ref="G171:G174"/>
    <mergeCell ref="H171:H174"/>
    <mergeCell ref="I171:I174"/>
    <mergeCell ref="J171:J174"/>
    <mergeCell ref="F166:F169"/>
    <mergeCell ref="G166:G169"/>
    <mergeCell ref="H166:H169"/>
    <mergeCell ref="I166:I169"/>
    <mergeCell ref="J166:J169"/>
    <mergeCell ref="K166:K169"/>
    <mergeCell ref="I162:I165"/>
    <mergeCell ref="J162:J165"/>
    <mergeCell ref="K162:K165"/>
    <mergeCell ref="L162:L165"/>
    <mergeCell ref="Q162:Q165"/>
    <mergeCell ref="B176:B179"/>
    <mergeCell ref="C176:C179"/>
    <mergeCell ref="B180:B183"/>
    <mergeCell ref="C180:C183"/>
    <mergeCell ref="D162:D165"/>
    <mergeCell ref="E162:E165"/>
    <mergeCell ref="D166:D169"/>
    <mergeCell ref="E166:E169"/>
    <mergeCell ref="B162:B165"/>
    <mergeCell ref="C162:C165"/>
    <mergeCell ref="B166:B169"/>
    <mergeCell ref="C166:C169"/>
    <mergeCell ref="B171:B174"/>
    <mergeCell ref="C171:C174"/>
    <mergeCell ref="F162:F165"/>
    <mergeCell ref="G162:G165"/>
    <mergeCell ref="H162:H165"/>
    <mergeCell ref="K152:K155"/>
    <mergeCell ref="L152:L155"/>
    <mergeCell ref="Q152:Q155"/>
    <mergeCell ref="B156:B159"/>
    <mergeCell ref="C156:C159"/>
    <mergeCell ref="D156:D159"/>
    <mergeCell ref="E156:E159"/>
    <mergeCell ref="F156:F159"/>
    <mergeCell ref="G156:G159"/>
    <mergeCell ref="R139:R142"/>
    <mergeCell ref="K143:K146"/>
    <mergeCell ref="L143:L146"/>
    <mergeCell ref="Q143:Q146"/>
    <mergeCell ref="R143:R146"/>
    <mergeCell ref="K148:K151"/>
    <mergeCell ref="L148:L151"/>
    <mergeCell ref="Q148:Q151"/>
    <mergeCell ref="H139:H142"/>
    <mergeCell ref="I139:I142"/>
    <mergeCell ref="J139:J142"/>
    <mergeCell ref="K139:K142"/>
    <mergeCell ref="L139:L142"/>
    <mergeCell ref="Q139:Q142"/>
    <mergeCell ref="B148:B151"/>
    <mergeCell ref="C148:C151"/>
    <mergeCell ref="D148:D151"/>
    <mergeCell ref="E148:E151"/>
    <mergeCell ref="F148:F151"/>
    <mergeCell ref="G148:G151"/>
    <mergeCell ref="H148:H151"/>
    <mergeCell ref="H156:H159"/>
    <mergeCell ref="I156:I159"/>
    <mergeCell ref="K135:K138"/>
    <mergeCell ref="L135:L138"/>
    <mergeCell ref="Q135:Q138"/>
    <mergeCell ref="R135:R138"/>
    <mergeCell ref="B139:B142"/>
    <mergeCell ref="C139:C142"/>
    <mergeCell ref="D139:D142"/>
    <mergeCell ref="E139:E142"/>
    <mergeCell ref="F139:F142"/>
    <mergeCell ref="G139:G142"/>
    <mergeCell ref="R131:R134"/>
    <mergeCell ref="B135:B138"/>
    <mergeCell ref="C135:C138"/>
    <mergeCell ref="D135:D138"/>
    <mergeCell ref="E135:E138"/>
    <mergeCell ref="F135:F138"/>
    <mergeCell ref="G135:G138"/>
    <mergeCell ref="H135:H138"/>
    <mergeCell ref="I135:I138"/>
    <mergeCell ref="J135:J138"/>
    <mergeCell ref="H131:H134"/>
    <mergeCell ref="I131:I134"/>
    <mergeCell ref="J131:J134"/>
    <mergeCell ref="K131:K134"/>
    <mergeCell ref="L131:L134"/>
    <mergeCell ref="Q131:Q134"/>
    <mergeCell ref="B131:B134"/>
    <mergeCell ref="C131:C134"/>
    <mergeCell ref="D131:D134"/>
    <mergeCell ref="E131:E134"/>
    <mergeCell ref="F131:F134"/>
    <mergeCell ref="G131:G134"/>
    <mergeCell ref="R116:R119"/>
    <mergeCell ref="K120:K124"/>
    <mergeCell ref="L120:L124"/>
    <mergeCell ref="Q120:Q124"/>
    <mergeCell ref="R120:R124"/>
    <mergeCell ref="K125:K129"/>
    <mergeCell ref="L125:L129"/>
    <mergeCell ref="Q125:Q129"/>
    <mergeCell ref="R125:R129"/>
    <mergeCell ref="K111:K114"/>
    <mergeCell ref="L111:L114"/>
    <mergeCell ref="Q111:Q114"/>
    <mergeCell ref="R111:R114"/>
    <mergeCell ref="B116:B119"/>
    <mergeCell ref="H116:H119"/>
    <mergeCell ref="I116:I119"/>
    <mergeCell ref="K116:K119"/>
    <mergeCell ref="L116:L119"/>
    <mergeCell ref="Q116:Q119"/>
    <mergeCell ref="J125:J129"/>
    <mergeCell ref="B120:B124"/>
    <mergeCell ref="C120:C124"/>
    <mergeCell ref="D120:D124"/>
    <mergeCell ref="E120:E124"/>
    <mergeCell ref="F120:F124"/>
    <mergeCell ref="G120:G124"/>
    <mergeCell ref="H120:H124"/>
    <mergeCell ref="I120:I124"/>
    <mergeCell ref="J120:J124"/>
    <mergeCell ref="C116:C119"/>
    <mergeCell ref="D116:D119"/>
    <mergeCell ref="E116:E119"/>
    <mergeCell ref="R107:R110"/>
    <mergeCell ref="B111:B114"/>
    <mergeCell ref="C111:C114"/>
    <mergeCell ref="D111:D114"/>
    <mergeCell ref="E111:E114"/>
    <mergeCell ref="F111:F114"/>
    <mergeCell ref="G111:G114"/>
    <mergeCell ref="H111:H114"/>
    <mergeCell ref="I111:I114"/>
    <mergeCell ref="J111:J114"/>
    <mergeCell ref="H107:H110"/>
    <mergeCell ref="I107:I110"/>
    <mergeCell ref="J107:J110"/>
    <mergeCell ref="K107:K110"/>
    <mergeCell ref="L107:L110"/>
    <mergeCell ref="Q107:Q110"/>
    <mergeCell ref="B107:B110"/>
    <mergeCell ref="C107:C110"/>
    <mergeCell ref="D107:D110"/>
    <mergeCell ref="E107:E110"/>
    <mergeCell ref="F107:F110"/>
    <mergeCell ref="G107:G110"/>
    <mergeCell ref="M107:M110"/>
    <mergeCell ref="N107:N110"/>
    <mergeCell ref="O107:O110"/>
    <mergeCell ref="P107:P110"/>
    <mergeCell ref="M111:M114"/>
    <mergeCell ref="N111:N114"/>
    <mergeCell ref="O111:O114"/>
    <mergeCell ref="P111:P114"/>
    <mergeCell ref="K98:K101"/>
    <mergeCell ref="L98:L101"/>
    <mergeCell ref="Q98:Q101"/>
    <mergeCell ref="K102:K105"/>
    <mergeCell ref="L102:L105"/>
    <mergeCell ref="Q102:Q105"/>
    <mergeCell ref="H94:H97"/>
    <mergeCell ref="I94:I97"/>
    <mergeCell ref="J94:J97"/>
    <mergeCell ref="K94:K97"/>
    <mergeCell ref="L94:L97"/>
    <mergeCell ref="Q94:Q97"/>
    <mergeCell ref="B94:B97"/>
    <mergeCell ref="C94:C97"/>
    <mergeCell ref="D94:D97"/>
    <mergeCell ref="E94:E97"/>
    <mergeCell ref="F94:F97"/>
    <mergeCell ref="G94:G97"/>
    <mergeCell ref="K85:K88"/>
    <mergeCell ref="L85:L88"/>
    <mergeCell ref="Q85:Q88"/>
    <mergeCell ref="R85:R88"/>
    <mergeCell ref="K90:K93"/>
    <mergeCell ref="L90:L93"/>
    <mergeCell ref="Q90:Q93"/>
    <mergeCell ref="K53:K56"/>
    <mergeCell ref="L53:L56"/>
    <mergeCell ref="Q53:Q56"/>
    <mergeCell ref="R53:R56"/>
    <mergeCell ref="K81:K84"/>
    <mergeCell ref="L81:L84"/>
    <mergeCell ref="Q81:Q84"/>
    <mergeCell ref="R81:R84"/>
    <mergeCell ref="R49:R52"/>
    <mergeCell ref="R76:R79"/>
    <mergeCell ref="K63:K66"/>
    <mergeCell ref="L63:L66"/>
    <mergeCell ref="Q63:Q66"/>
    <mergeCell ref="R63:R66"/>
    <mergeCell ref="M63:M66"/>
    <mergeCell ref="N63:N66"/>
    <mergeCell ref="O63:O66"/>
    <mergeCell ref="P63:P66"/>
    <mergeCell ref="P67:P70"/>
    <mergeCell ref="M72:M75"/>
    <mergeCell ref="N72:N75"/>
    <mergeCell ref="O72:O75"/>
    <mergeCell ref="M76:M79"/>
    <mergeCell ref="N76:N79"/>
    <mergeCell ref="B53:B56"/>
    <mergeCell ref="C53:C56"/>
    <mergeCell ref="D53:D56"/>
    <mergeCell ref="E53:E56"/>
    <mergeCell ref="F53:F56"/>
    <mergeCell ref="G53:G56"/>
    <mergeCell ref="H53:H56"/>
    <mergeCell ref="I53:I56"/>
    <mergeCell ref="J53:J56"/>
    <mergeCell ref="Q45:Q48"/>
    <mergeCell ref="R45:R48"/>
    <mergeCell ref="B49:B52"/>
    <mergeCell ref="C49:C52"/>
    <mergeCell ref="D49:D52"/>
    <mergeCell ref="E49:E52"/>
    <mergeCell ref="F49:F52"/>
    <mergeCell ref="G49:G52"/>
    <mergeCell ref="H49:H52"/>
    <mergeCell ref="I49:I52"/>
    <mergeCell ref="B45:B48"/>
    <mergeCell ref="C45:C48"/>
    <mergeCell ref="D45:D48"/>
    <mergeCell ref="E45:E48"/>
    <mergeCell ref="F45:F48"/>
    <mergeCell ref="G45:G48"/>
    <mergeCell ref="H45:H48"/>
    <mergeCell ref="I45:I48"/>
    <mergeCell ref="J45:J48"/>
    <mergeCell ref="J49:J52"/>
    <mergeCell ref="K49:K52"/>
    <mergeCell ref="L49:L52"/>
    <mergeCell ref="Q49:Q52"/>
    <mergeCell ref="H76:H79"/>
    <mergeCell ref="I76:I79"/>
    <mergeCell ref="J76:J79"/>
    <mergeCell ref="K76:K79"/>
    <mergeCell ref="L76:L79"/>
    <mergeCell ref="Q76:Q79"/>
    <mergeCell ref="B76:B79"/>
    <mergeCell ref="C76:C79"/>
    <mergeCell ref="D76:D79"/>
    <mergeCell ref="E76:E79"/>
    <mergeCell ref="F76:F79"/>
    <mergeCell ref="G76:G79"/>
    <mergeCell ref="R67:R70"/>
    <mergeCell ref="F72:F75"/>
    <mergeCell ref="K72:K75"/>
    <mergeCell ref="L72:L75"/>
    <mergeCell ref="Q72:Q75"/>
    <mergeCell ref="R72:R75"/>
    <mergeCell ref="K67:K70"/>
    <mergeCell ref="I72:I75"/>
    <mergeCell ref="J72:J75"/>
    <mergeCell ref="I67:I70"/>
    <mergeCell ref="J67:J70"/>
    <mergeCell ref="B72:B75"/>
    <mergeCell ref="C72:C75"/>
    <mergeCell ref="D72:D75"/>
    <mergeCell ref="E72:E75"/>
    <mergeCell ref="G72:G75"/>
    <mergeCell ref="H72:H75"/>
    <mergeCell ref="M67:M70"/>
    <mergeCell ref="N67:N70"/>
    <mergeCell ref="O67:O70"/>
    <mergeCell ref="H58:H61"/>
    <mergeCell ref="I58:I61"/>
    <mergeCell ref="J58:J61"/>
    <mergeCell ref="K58:K61"/>
    <mergeCell ref="L58:L61"/>
    <mergeCell ref="Q58:Q61"/>
    <mergeCell ref="B58:B61"/>
    <mergeCell ref="C58:C61"/>
    <mergeCell ref="D58:D61"/>
    <mergeCell ref="E58:E61"/>
    <mergeCell ref="F58:F61"/>
    <mergeCell ref="G58:G61"/>
    <mergeCell ref="R41:R44"/>
    <mergeCell ref="R58:R61"/>
    <mergeCell ref="I152:I155"/>
    <mergeCell ref="J152:J155"/>
    <mergeCell ref="K41:K44"/>
    <mergeCell ref="L41:L44"/>
    <mergeCell ref="Q41:Q44"/>
    <mergeCell ref="L67:L70"/>
    <mergeCell ref="Q67:Q70"/>
    <mergeCell ref="K45:K48"/>
    <mergeCell ref="L45:L48"/>
    <mergeCell ref="J148:J151"/>
    <mergeCell ref="B152:B155"/>
    <mergeCell ref="C152:C155"/>
    <mergeCell ref="D152:D155"/>
    <mergeCell ref="E152:E155"/>
    <mergeCell ref="F152:F155"/>
    <mergeCell ref="G152:G155"/>
    <mergeCell ref="H152:H155"/>
    <mergeCell ref="J143:J146"/>
    <mergeCell ref="I148:I151"/>
    <mergeCell ref="B143:B146"/>
    <mergeCell ref="C143:C146"/>
    <mergeCell ref="D143:D146"/>
    <mergeCell ref="E143:E146"/>
    <mergeCell ref="F143:F146"/>
    <mergeCell ref="G143:G146"/>
    <mergeCell ref="H143:H146"/>
    <mergeCell ref="I143:I146"/>
    <mergeCell ref="B125:B129"/>
    <mergeCell ref="C125:C129"/>
    <mergeCell ref="D125:D129"/>
    <mergeCell ref="E125:E129"/>
    <mergeCell ref="F125:F129"/>
    <mergeCell ref="G125:G129"/>
    <mergeCell ref="H125:H129"/>
    <mergeCell ref="I125:I129"/>
    <mergeCell ref="F116:F119"/>
    <mergeCell ref="G116:G119"/>
    <mergeCell ref="J116:J119"/>
    <mergeCell ref="B102:B105"/>
    <mergeCell ref="C102:C105"/>
    <mergeCell ref="D102:D105"/>
    <mergeCell ref="E102:E105"/>
    <mergeCell ref="F102:F105"/>
    <mergeCell ref="G102:G105"/>
    <mergeCell ref="H102:H105"/>
    <mergeCell ref="I102:I105"/>
    <mergeCell ref="J102:J105"/>
    <mergeCell ref="B98:B101"/>
    <mergeCell ref="C98:C101"/>
    <mergeCell ref="D98:D101"/>
    <mergeCell ref="E98:E101"/>
    <mergeCell ref="F98:F101"/>
    <mergeCell ref="G98:G101"/>
    <mergeCell ref="G90:G93"/>
    <mergeCell ref="H90:H93"/>
    <mergeCell ref="I90:I93"/>
    <mergeCell ref="J90:J93"/>
    <mergeCell ref="H98:H101"/>
    <mergeCell ref="I98:I101"/>
    <mergeCell ref="J98:J101"/>
    <mergeCell ref="G85:G88"/>
    <mergeCell ref="H85:H88"/>
    <mergeCell ref="I85:I88"/>
    <mergeCell ref="J85:J88"/>
    <mergeCell ref="B90:B93"/>
    <mergeCell ref="C90:C93"/>
    <mergeCell ref="D90:D93"/>
    <mergeCell ref="E90:E93"/>
    <mergeCell ref="F90:F93"/>
    <mergeCell ref="H81:H84"/>
    <mergeCell ref="I81:I84"/>
    <mergeCell ref="J81:J84"/>
    <mergeCell ref="B85:B88"/>
    <mergeCell ref="C85:C88"/>
    <mergeCell ref="D85:D88"/>
    <mergeCell ref="E85:E88"/>
    <mergeCell ref="F85:F88"/>
    <mergeCell ref="B81:B84"/>
    <mergeCell ref="C81:C84"/>
    <mergeCell ref="D81:D84"/>
    <mergeCell ref="E81:E84"/>
    <mergeCell ref="F81:F84"/>
    <mergeCell ref="G81:G84"/>
    <mergeCell ref="J63:J66"/>
    <mergeCell ref="B67:B70"/>
    <mergeCell ref="C67:C70"/>
    <mergeCell ref="D67:D70"/>
    <mergeCell ref="E67:E70"/>
    <mergeCell ref="F67:F70"/>
    <mergeCell ref="G67:G70"/>
    <mergeCell ref="H67:H70"/>
    <mergeCell ref="B63:B66"/>
    <mergeCell ref="C63:C66"/>
    <mergeCell ref="D63:D66"/>
    <mergeCell ref="E63:E66"/>
    <mergeCell ref="F63:F66"/>
    <mergeCell ref="G63:G66"/>
    <mergeCell ref="H63:H66"/>
    <mergeCell ref="I63:I66"/>
    <mergeCell ref="R35:R38"/>
    <mergeCell ref="B41:B44"/>
    <mergeCell ref="C41:C44"/>
    <mergeCell ref="D41:D44"/>
    <mergeCell ref="E41:E44"/>
    <mergeCell ref="F41:F44"/>
    <mergeCell ref="G41:G44"/>
    <mergeCell ref="H41:H44"/>
    <mergeCell ref="I41:I44"/>
    <mergeCell ref="J41:J44"/>
    <mergeCell ref="H35:H38"/>
    <mergeCell ref="I35:I38"/>
    <mergeCell ref="J35:J38"/>
    <mergeCell ref="K35:K38"/>
    <mergeCell ref="L35:L38"/>
    <mergeCell ref="Q35:Q38"/>
    <mergeCell ref="K31:K34"/>
    <mergeCell ref="L31:L34"/>
    <mergeCell ref="Q31:Q34"/>
    <mergeCell ref="R31:R34"/>
    <mergeCell ref="B35:B38"/>
    <mergeCell ref="C35:C38"/>
    <mergeCell ref="D35:D38"/>
    <mergeCell ref="E35:E38"/>
    <mergeCell ref="F35:F38"/>
    <mergeCell ref="G35:G38"/>
    <mergeCell ref="R27:R30"/>
    <mergeCell ref="B31:B34"/>
    <mergeCell ref="C31:C34"/>
    <mergeCell ref="D31:D34"/>
    <mergeCell ref="E31:E34"/>
    <mergeCell ref="F31:F34"/>
    <mergeCell ref="G31:G34"/>
    <mergeCell ref="H31:H34"/>
    <mergeCell ref="I31:I34"/>
    <mergeCell ref="J31:J34"/>
    <mergeCell ref="H27:H30"/>
    <mergeCell ref="I27:I30"/>
    <mergeCell ref="J27:J30"/>
    <mergeCell ref="K27:K30"/>
    <mergeCell ref="L27:L30"/>
    <mergeCell ref="Q27:Q30"/>
    <mergeCell ref="K23:K26"/>
    <mergeCell ref="L23:L26"/>
    <mergeCell ref="Q23:Q26"/>
    <mergeCell ref="R23:R26"/>
    <mergeCell ref="B27:B30"/>
    <mergeCell ref="C27:C30"/>
    <mergeCell ref="D27:D30"/>
    <mergeCell ref="E27:E30"/>
    <mergeCell ref="F27:F30"/>
    <mergeCell ref="G27:G30"/>
    <mergeCell ref="R19:R22"/>
    <mergeCell ref="B23:B26"/>
    <mergeCell ref="C23:C26"/>
    <mergeCell ref="D23:D26"/>
    <mergeCell ref="E23:E26"/>
    <mergeCell ref="F23:F26"/>
    <mergeCell ref="G23:G26"/>
    <mergeCell ref="H23:H26"/>
    <mergeCell ref="I23:I26"/>
    <mergeCell ref="J23:J26"/>
    <mergeCell ref="H19:H22"/>
    <mergeCell ref="I19:I22"/>
    <mergeCell ref="J19:J22"/>
    <mergeCell ref="K19:K22"/>
    <mergeCell ref="L19:L22"/>
    <mergeCell ref="Q19:Q22"/>
    <mergeCell ref="F15:F18"/>
    <mergeCell ref="G15:G18"/>
    <mergeCell ref="H15:H18"/>
    <mergeCell ref="I15:I18"/>
    <mergeCell ref="J15:J18"/>
    <mergeCell ref="H11:H14"/>
    <mergeCell ref="I11:I14"/>
    <mergeCell ref="J11:J14"/>
    <mergeCell ref="K11:K14"/>
    <mergeCell ref="L11:L14"/>
    <mergeCell ref="Q11:Q14"/>
    <mergeCell ref="B11:B14"/>
    <mergeCell ref="C11:C14"/>
    <mergeCell ref="D11:D14"/>
    <mergeCell ref="E11:E14"/>
    <mergeCell ref="F11:F14"/>
    <mergeCell ref="G11:G14"/>
    <mergeCell ref="L180:L183"/>
    <mergeCell ref="B7:B10"/>
    <mergeCell ref="C7:C10"/>
    <mergeCell ref="D7:D10"/>
    <mergeCell ref="E7:E10"/>
    <mergeCell ref="F7:F10"/>
    <mergeCell ref="G7:G10"/>
    <mergeCell ref="I7:I10"/>
    <mergeCell ref="K7:K10"/>
    <mergeCell ref="L7:L10"/>
    <mergeCell ref="D180:D183"/>
    <mergeCell ref="E180:E183"/>
    <mergeCell ref="F180:F183"/>
    <mergeCell ref="G180:G183"/>
    <mergeCell ref="I180:I183"/>
    <mergeCell ref="K180:K183"/>
    <mergeCell ref="G2:G3"/>
    <mergeCell ref="H2:H3"/>
    <mergeCell ref="I2:I3"/>
    <mergeCell ref="J2:K2"/>
    <mergeCell ref="L2:L3"/>
    <mergeCell ref="B2:B3"/>
    <mergeCell ref="C2:C3"/>
    <mergeCell ref="D2:D3"/>
    <mergeCell ref="K15:K18"/>
    <mergeCell ref="L15:L18"/>
    <mergeCell ref="B19:B22"/>
    <mergeCell ref="C19:C22"/>
    <mergeCell ref="D19:D22"/>
    <mergeCell ref="E19:E22"/>
    <mergeCell ref="F19:F22"/>
    <mergeCell ref="G19:G22"/>
    <mergeCell ref="E2:E3"/>
    <mergeCell ref="F2:F3"/>
    <mergeCell ref="B1:R1"/>
    <mergeCell ref="A2:A3"/>
    <mergeCell ref="A7:A10"/>
    <mergeCell ref="A11:A14"/>
    <mergeCell ref="A15:A18"/>
    <mergeCell ref="A19:A22"/>
    <mergeCell ref="A23:A26"/>
    <mergeCell ref="A27:A30"/>
    <mergeCell ref="A31:A34"/>
    <mergeCell ref="A35:A38"/>
    <mergeCell ref="A41:A44"/>
    <mergeCell ref="A45:A48"/>
    <mergeCell ref="A49:A52"/>
    <mergeCell ref="A53:A56"/>
    <mergeCell ref="A58:A61"/>
    <mergeCell ref="H7:H10"/>
    <mergeCell ref="J7:J10"/>
    <mergeCell ref="R7:R10"/>
    <mergeCell ref="N2:P2"/>
    <mergeCell ref="Q2:Q3"/>
    <mergeCell ref="R2:R3"/>
    <mergeCell ref="Q7:Q10"/>
    <mergeCell ref="M2:M3"/>
    <mergeCell ref="Q15:Q18"/>
    <mergeCell ref="R15:R18"/>
    <mergeCell ref="R11:R14"/>
    <mergeCell ref="B15:B18"/>
    <mergeCell ref="C15:C18"/>
    <mergeCell ref="D15:D18"/>
    <mergeCell ref="E15:E18"/>
    <mergeCell ref="A63:A66"/>
    <mergeCell ref="A67:A70"/>
    <mergeCell ref="A72:A75"/>
    <mergeCell ref="A76:A79"/>
    <mergeCell ref="A81:A84"/>
    <mergeCell ref="A85:A88"/>
    <mergeCell ref="A90:A93"/>
    <mergeCell ref="A94:A97"/>
    <mergeCell ref="A98:A101"/>
    <mergeCell ref="A102:A105"/>
    <mergeCell ref="A107:A110"/>
    <mergeCell ref="A111:A114"/>
    <mergeCell ref="A116:A119"/>
    <mergeCell ref="A120:A124"/>
    <mergeCell ref="A125:A129"/>
    <mergeCell ref="A131:A134"/>
    <mergeCell ref="A135:A138"/>
    <mergeCell ref="A139:A142"/>
    <mergeCell ref="A143:A146"/>
    <mergeCell ref="A148:A151"/>
    <mergeCell ref="A152:A155"/>
    <mergeCell ref="A156:A159"/>
    <mergeCell ref="A162:A165"/>
    <mergeCell ref="A166:A169"/>
    <mergeCell ref="A171:A174"/>
    <mergeCell ref="A176:A179"/>
    <mergeCell ref="A180:A183"/>
    <mergeCell ref="A186:A189"/>
    <mergeCell ref="A191:A194"/>
    <mergeCell ref="A196:A199"/>
    <mergeCell ref="A201:A204"/>
    <mergeCell ref="A206:A209"/>
    <mergeCell ref="A210:A213"/>
    <mergeCell ref="A215:A218"/>
    <mergeCell ref="A221:A224"/>
    <mergeCell ref="A226:A229"/>
    <mergeCell ref="A231:A234"/>
    <mergeCell ref="A237:A240"/>
    <mergeCell ref="A241:A244"/>
    <mergeCell ref="A245:A248"/>
    <mergeCell ref="A250:A253"/>
    <mergeCell ref="A254:A257"/>
    <mergeCell ref="A260:A263"/>
    <mergeCell ref="A265:A268"/>
    <mergeCell ref="A270:A273"/>
    <mergeCell ref="A275:A278"/>
    <mergeCell ref="A280:A283"/>
    <mergeCell ref="A284:A287"/>
    <mergeCell ref="A290:A293"/>
    <mergeCell ref="A295:A298"/>
    <mergeCell ref="A300:A303"/>
    <mergeCell ref="A393:A400"/>
    <mergeCell ref="A402:A405"/>
    <mergeCell ref="A407:A410"/>
    <mergeCell ref="A412:A415"/>
    <mergeCell ref="A305:A308"/>
    <mergeCell ref="A310:A313"/>
    <mergeCell ref="A315:A318"/>
    <mergeCell ref="A320:A323"/>
    <mergeCell ref="A326:A329"/>
    <mergeCell ref="A331:A334"/>
    <mergeCell ref="A336:A339"/>
    <mergeCell ref="A341:A344"/>
    <mergeCell ref="A346:A349"/>
    <mergeCell ref="A352:A355"/>
    <mergeCell ref="A357:A360"/>
    <mergeCell ref="A362:A365"/>
    <mergeCell ref="A367:A370"/>
    <mergeCell ref="A372:A375"/>
    <mergeCell ref="A377:A380"/>
    <mergeCell ref="A382:A385"/>
    <mergeCell ref="A388:A391"/>
    <mergeCell ref="M191:M194"/>
    <mergeCell ref="M196:M199"/>
    <mergeCell ref="M201:M204"/>
    <mergeCell ref="M206:M209"/>
    <mergeCell ref="M210:M213"/>
    <mergeCell ref="M215:M218"/>
    <mergeCell ref="M221:M224"/>
    <mergeCell ref="N221:N224"/>
    <mergeCell ref="O221:O224"/>
    <mergeCell ref="P221:P224"/>
    <mergeCell ref="M226:M229"/>
    <mergeCell ref="N226:N229"/>
    <mergeCell ref="O226:O229"/>
    <mergeCell ref="P226:P229"/>
    <mergeCell ref="M231:M234"/>
    <mergeCell ref="N231:N234"/>
    <mergeCell ref="O231:O234"/>
    <mergeCell ref="P231:P234"/>
    <mergeCell ref="H357:H360"/>
    <mergeCell ref="M280:M283"/>
    <mergeCell ref="N280:N283"/>
    <mergeCell ref="O280:O283"/>
    <mergeCell ref="P280:P283"/>
    <mergeCell ref="M284:M287"/>
    <mergeCell ref="N284:N287"/>
    <mergeCell ref="O284:O287"/>
    <mergeCell ref="P284:P287"/>
    <mergeCell ref="H265:H266"/>
    <mergeCell ref="M331:M334"/>
    <mergeCell ref="N331:N334"/>
    <mergeCell ref="O331:O334"/>
    <mergeCell ref="P331:P334"/>
    <mergeCell ref="M336:M339"/>
    <mergeCell ref="N336:N339"/>
    <mergeCell ref="O336:O339"/>
    <mergeCell ref="P336:P339"/>
    <mergeCell ref="M341:M344"/>
    <mergeCell ref="N341:N344"/>
    <mergeCell ref="O341:O344"/>
    <mergeCell ref="P341:P344"/>
    <mergeCell ref="M346:M349"/>
    <mergeCell ref="N346:N349"/>
    <mergeCell ref="O346:O349"/>
    <mergeCell ref="P346:P349"/>
    <mergeCell ref="L265:L268"/>
    <mergeCell ref="I280:I283"/>
    <mergeCell ref="J280:J283"/>
    <mergeCell ref="K280:K283"/>
    <mergeCell ref="L280:L283"/>
    <mergeCell ref="I290:I293"/>
    <mergeCell ref="M367:M370"/>
    <mergeCell ref="N367:N370"/>
    <mergeCell ref="O367:O370"/>
    <mergeCell ref="P367:P370"/>
    <mergeCell ref="M372:M375"/>
    <mergeCell ref="N372:N375"/>
    <mergeCell ref="O372:O375"/>
    <mergeCell ref="P372:P375"/>
    <mergeCell ref="M377:M380"/>
    <mergeCell ref="N377:N380"/>
    <mergeCell ref="O377:O380"/>
    <mergeCell ref="P377:P380"/>
    <mergeCell ref="M382:M385"/>
    <mergeCell ref="N382:N385"/>
    <mergeCell ref="O382:O385"/>
    <mergeCell ref="P382:P385"/>
    <mergeCell ref="M357:M360"/>
    <mergeCell ref="N357:N360"/>
    <mergeCell ref="O357:O360"/>
    <mergeCell ref="P357:P360"/>
    <mergeCell ref="M362:M365"/>
    <mergeCell ref="N362:N365"/>
    <mergeCell ref="O362:O365"/>
    <mergeCell ref="P362:P365"/>
    <mergeCell ref="M41:M44"/>
    <mergeCell ref="N41:N44"/>
    <mergeCell ref="O41:O44"/>
    <mergeCell ref="P41:P44"/>
    <mergeCell ref="M45:M48"/>
    <mergeCell ref="N45:N48"/>
    <mergeCell ref="O45:O48"/>
    <mergeCell ref="P45:P48"/>
    <mergeCell ref="M49:M52"/>
    <mergeCell ref="N49:N52"/>
    <mergeCell ref="O49:O52"/>
    <mergeCell ref="P49:P52"/>
    <mergeCell ref="M53:M56"/>
    <mergeCell ref="N53:N56"/>
    <mergeCell ref="O53:O56"/>
    <mergeCell ref="P53:P56"/>
    <mergeCell ref="M58:M61"/>
    <mergeCell ref="N58:N61"/>
    <mergeCell ref="O58:O61"/>
    <mergeCell ref="P58:P61"/>
    <mergeCell ref="P72:P75"/>
    <mergeCell ref="P76:P79"/>
    <mergeCell ref="M81:M84"/>
    <mergeCell ref="N81:N84"/>
    <mergeCell ref="M85:M88"/>
    <mergeCell ref="N85:N88"/>
    <mergeCell ref="O85:O88"/>
    <mergeCell ref="O81:O84"/>
    <mergeCell ref="P81:P84"/>
    <mergeCell ref="P85:P88"/>
    <mergeCell ref="N90:N93"/>
    <mergeCell ref="R90:R105"/>
    <mergeCell ref="M94:M95"/>
    <mergeCell ref="N94:N97"/>
    <mergeCell ref="O94:O95"/>
    <mergeCell ref="P94:P95"/>
    <mergeCell ref="M96:M97"/>
    <mergeCell ref="O96:O97"/>
    <mergeCell ref="P96:P97"/>
    <mergeCell ref="N98:N101"/>
    <mergeCell ref="N102:N105"/>
    <mergeCell ref="M132:M134"/>
    <mergeCell ref="N132:N134"/>
    <mergeCell ref="O132:O134"/>
    <mergeCell ref="P132:P134"/>
    <mergeCell ref="M135:M136"/>
    <mergeCell ref="N135:N136"/>
    <mergeCell ref="O135:O136"/>
    <mergeCell ref="P135:P136"/>
    <mergeCell ref="M137:M138"/>
    <mergeCell ref="N137:N138"/>
    <mergeCell ref="O137:O138"/>
    <mergeCell ref="P137:P138"/>
    <mergeCell ref="M139:M142"/>
    <mergeCell ref="N139:N142"/>
    <mergeCell ref="O139:O142"/>
    <mergeCell ref="P139:P142"/>
    <mergeCell ref="O76:O79"/>
    <mergeCell ref="M143:M146"/>
    <mergeCell ref="N143:N146"/>
    <mergeCell ref="O143:O146"/>
    <mergeCell ref="P143:P146"/>
    <mergeCell ref="M148:M151"/>
    <mergeCell ref="N148:N151"/>
    <mergeCell ref="P148:P151"/>
    <mergeCell ref="R148:R159"/>
    <mergeCell ref="M152:M155"/>
    <mergeCell ref="N152:N155"/>
    <mergeCell ref="P152:P155"/>
    <mergeCell ref="M156:M159"/>
    <mergeCell ref="N156:N159"/>
    <mergeCell ref="P156:P159"/>
    <mergeCell ref="O148:O151"/>
    <mergeCell ref="O152:O155"/>
    <mergeCell ref="O156:O159"/>
  </mergeCells>
  <pageMargins left="0.70866141732283472" right="0.70866141732283472" top="0.74803149606299213" bottom="0.74803149606299213" header="0.31496062992125984" footer="0.31496062992125984"/>
  <pageSetup paperSize="9" scale="31" fitToHeight="0" orientation="landscape" r:id="rId1"/>
  <rowBreaks count="7" manualBreakCount="7">
    <brk id="61" max="17" man="1"/>
    <brk id="105" max="17" man="1"/>
    <brk id="159" max="17" man="1"/>
    <brk id="247" max="17" man="1"/>
    <brk id="287" max="17" man="1"/>
    <brk id="344" max="17" man="1"/>
    <brk id="405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Семиколенных Анна Ивановна</dc:creator>
  <cp:lastModifiedBy>Якунина Людмила Владимировна</cp:lastModifiedBy>
  <cp:lastPrinted>2021-11-01T03:35:18Z</cp:lastPrinted>
  <dcterms:created xsi:type="dcterms:W3CDTF">2021-09-22T01:38:15Z</dcterms:created>
  <dcterms:modified xsi:type="dcterms:W3CDTF">2021-11-26T02:58:59Z</dcterms:modified>
</cp:coreProperties>
</file>